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2"/>
  </bookViews>
  <sheets>
    <sheet name="博士" sheetId="1" r:id="rId1"/>
    <sheet name="学硕" sheetId="5" r:id="rId2"/>
    <sheet name="专硕" sheetId="2" r:id="rId3"/>
  </sheets>
  <calcPr calcId="144525"/>
</workbook>
</file>

<file path=xl/sharedStrings.xml><?xml version="1.0" encoding="utf-8"?>
<sst xmlns="http://schemas.openxmlformats.org/spreadsheetml/2006/main" count="192" uniqueCount="98">
  <si>
    <t>排名</t>
  </si>
  <si>
    <t>编号</t>
  </si>
  <si>
    <t>学号</t>
  </si>
  <si>
    <t>姓名</t>
  </si>
  <si>
    <t>专业名称</t>
  </si>
  <si>
    <t>学位类型</t>
  </si>
  <si>
    <t>日常
表现
10%</t>
  </si>
  <si>
    <t>学习
成绩
15%</t>
  </si>
  <si>
    <t>C 科研能力50%</t>
  </si>
  <si>
    <t>专业
技能
15%</t>
  </si>
  <si>
    <t>综合
素质
10%</t>
  </si>
  <si>
    <t>总分</t>
  </si>
  <si>
    <t>论文</t>
  </si>
  <si>
    <t>著作</t>
  </si>
  <si>
    <t>课题</t>
  </si>
  <si>
    <t>成果</t>
  </si>
  <si>
    <t>专利</t>
  </si>
  <si>
    <t>刘德果</t>
  </si>
  <si>
    <t>中医外科学</t>
  </si>
  <si>
    <t>专业博士</t>
  </si>
  <si>
    <t>20202029</t>
  </si>
  <si>
    <t>蒋鹏飞</t>
  </si>
  <si>
    <t>中医五官科学</t>
  </si>
  <si>
    <t>学术</t>
  </si>
  <si>
    <t>欧晨</t>
  </si>
  <si>
    <t>科学学位</t>
  </si>
  <si>
    <t>魏佳明</t>
  </si>
  <si>
    <t>中医内科学</t>
  </si>
  <si>
    <t>专博</t>
  </si>
  <si>
    <t>陈博威</t>
  </si>
  <si>
    <t>赵姣</t>
  </si>
  <si>
    <t>学硕</t>
  </si>
  <si>
    <t>陈铮甲</t>
  </si>
  <si>
    <t>王志豪</t>
  </si>
  <si>
    <t>中医五官科</t>
  </si>
  <si>
    <t>学习
成绩
15</t>
  </si>
  <si>
    <t>C 科研能力30%</t>
  </si>
  <si>
    <t>专业
技能
35%</t>
  </si>
  <si>
    <t>杨仁义</t>
  </si>
  <si>
    <t>中西医结合临床</t>
  </si>
  <si>
    <t>专硕</t>
  </si>
  <si>
    <t>俞赟丰</t>
  </si>
  <si>
    <t>陈立浩</t>
  </si>
  <si>
    <t>201403020102</t>
  </si>
  <si>
    <t>沈枭</t>
  </si>
  <si>
    <t>201402090211</t>
  </si>
  <si>
    <t>谭亢</t>
  </si>
  <si>
    <t>201403020221</t>
  </si>
  <si>
    <t>中医诊断学/针灸推拿学</t>
  </si>
  <si>
    <t>刘慧慧</t>
  </si>
  <si>
    <t>冉俊宁</t>
  </si>
  <si>
    <t>邓湖广</t>
  </si>
  <si>
    <t>刘倩宏</t>
  </si>
  <si>
    <t>龙茜</t>
  </si>
  <si>
    <t>中医妇科学</t>
  </si>
  <si>
    <t>苏艺峰</t>
  </si>
  <si>
    <t>201403020217</t>
  </si>
  <si>
    <t>中医外科</t>
  </si>
  <si>
    <t>张舒燕</t>
  </si>
  <si>
    <t>彭丽琪</t>
  </si>
  <si>
    <t>201407020430</t>
  </si>
  <si>
    <t>120</t>
  </si>
  <si>
    <t>89.3</t>
  </si>
  <si>
    <t>60</t>
  </si>
  <si>
    <t>45</t>
  </si>
  <si>
    <t>40</t>
  </si>
  <si>
    <t>456.5</t>
  </si>
  <si>
    <t>李江伟</t>
  </si>
  <si>
    <t>吕怡</t>
  </si>
  <si>
    <t>胡艺</t>
  </si>
  <si>
    <t>王贤婧</t>
  </si>
  <si>
    <t>冯恩敏</t>
  </si>
  <si>
    <t>201402090342</t>
  </si>
  <si>
    <t>于子璇</t>
  </si>
  <si>
    <t>201403020206</t>
  </si>
  <si>
    <t>夏雨</t>
  </si>
  <si>
    <t>201402090116</t>
  </si>
  <si>
    <t>专属</t>
  </si>
  <si>
    <t>胡玉星</t>
  </si>
  <si>
    <t>201502120215</t>
  </si>
  <si>
    <t>杨曼芩</t>
  </si>
  <si>
    <t>201402090322</t>
  </si>
  <si>
    <t>谢丽华</t>
  </si>
  <si>
    <t>201407020113</t>
  </si>
  <si>
    <t>何嘉程</t>
  </si>
  <si>
    <t>201403020109</t>
  </si>
  <si>
    <t>白雪</t>
  </si>
  <si>
    <t>201402090218</t>
  </si>
  <si>
    <t>肖慧</t>
  </si>
  <si>
    <t>刘佳</t>
  </si>
  <si>
    <t>201402090427</t>
  </si>
  <si>
    <t>中医诊断学/中医内科学</t>
  </si>
  <si>
    <t>王勇力</t>
  </si>
  <si>
    <t>石姝情</t>
  </si>
  <si>
    <t>201403020120</t>
  </si>
  <si>
    <t>针灸推拿</t>
  </si>
  <si>
    <t>王慧娟</t>
  </si>
  <si>
    <t>针灸推拿学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</si>
</sst>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_ "/>
  </numFmts>
  <fonts count="26">
    <font>
      <sz val="11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2"/>
      <color indexed="8"/>
      <name val="Times New Roman"/>
      <charset val="0"/>
    </font>
    <font>
      <sz val="11"/>
      <color indexed="8"/>
      <name val="等线"/>
      <charset val="134"/>
    </font>
    <font>
      <sz val="11"/>
      <color rgb="FFFF0000"/>
      <name val="等线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5" fillId="7" borderId="14" applyNumberFormat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5" fillId="18" borderId="11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3" fillId="0" borderId="1" xfId="0" applyFont="1" applyBorder="1"/>
    <xf numFmtId="49" fontId="0" fillId="0" borderId="1" xfId="0" applyNumberFormat="1" applyFont="1" applyBorder="1"/>
    <xf numFmtId="0" fontId="0" fillId="0" borderId="2" xfId="0" applyBorder="1"/>
    <xf numFmtId="0" fontId="0" fillId="0" borderId="3" xfId="0" applyBorder="1"/>
    <xf numFmtId="49" fontId="0" fillId="0" borderId="3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49" fontId="3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/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0" fontId="3" fillId="0" borderId="1" xfId="0" applyFont="1" applyFill="1" applyBorder="1"/>
    <xf numFmtId="0" fontId="3" fillId="0" borderId="4" xfId="0" applyFont="1" applyBorder="1"/>
    <xf numFmtId="0" fontId="0" fillId="0" borderId="4" xfId="0" applyFont="1" applyBorder="1"/>
    <xf numFmtId="0" fontId="3" fillId="0" borderId="5" xfId="0" applyFont="1" applyBorder="1"/>
    <xf numFmtId="0" fontId="0" fillId="0" borderId="6" xfId="0" applyBorder="1"/>
    <xf numFmtId="0" fontId="3" fillId="0" borderId="0" xfId="0" applyFont="1"/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 quotePrefix="1">
      <alignment horizontal="center"/>
    </xf>
    <xf numFmtId="0" fontId="0" fillId="0" borderId="1" xfId="0" applyFont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top" wrapText="1"/>
    </xf>
    <xf numFmtId="0" fontId="0" fillId="0" borderId="4" xfId="0" applyBorder="1" applyAlignment="1" quotePrefix="1">
      <alignment horizont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workbookViewId="0">
      <selection activeCell="Q11" sqref="Q11"/>
    </sheetView>
  </sheetViews>
  <sheetFormatPr defaultColWidth="9" defaultRowHeight="14.25" outlineLevelRow="6"/>
  <cols>
    <col min="1" max="1" width="4.75" style="2" customWidth="1"/>
    <col min="2" max="2" width="4.625" customWidth="1"/>
    <col min="3" max="3" width="9.375" customWidth="1"/>
    <col min="4" max="4" width="6" customWidth="1"/>
    <col min="5" max="5" width="10.5" customWidth="1"/>
    <col min="6" max="6" width="9" customWidth="1"/>
    <col min="7" max="7" width="4.375" customWidth="1"/>
    <col min="8" max="13" width="7.625" customWidth="1"/>
    <col min="14" max="14" width="5.375" customWidth="1"/>
    <col min="15" max="16" width="7.625" customWidth="1"/>
    <col min="17" max="17" width="12.25" customWidth="1"/>
  </cols>
  <sheetData>
    <row r="1" ht="19.5" customHeight="1" spans="1:1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0" t="s">
        <v>8</v>
      </c>
      <c r="J1" s="40"/>
      <c r="K1" s="40"/>
      <c r="L1" s="40"/>
      <c r="M1" s="40"/>
      <c r="N1" s="40"/>
      <c r="O1" s="4" t="s">
        <v>9</v>
      </c>
      <c r="P1" s="4" t="s">
        <v>10</v>
      </c>
      <c r="Q1" s="3" t="s">
        <v>11</v>
      </c>
    </row>
    <row r="2" ht="19.5" customHeight="1" spans="1:17">
      <c r="A2" s="3"/>
      <c r="B2" s="5"/>
      <c r="C2" s="5"/>
      <c r="D2" s="5"/>
      <c r="E2" s="5"/>
      <c r="F2" s="5"/>
      <c r="G2" s="5"/>
      <c r="H2" s="5"/>
      <c r="I2" s="41" t="s">
        <v>12</v>
      </c>
      <c r="J2" s="41" t="s">
        <v>13</v>
      </c>
      <c r="K2" s="41" t="s">
        <v>14</v>
      </c>
      <c r="L2" s="41" t="s">
        <v>15</v>
      </c>
      <c r="M2" s="41" t="s">
        <v>16</v>
      </c>
      <c r="N2" s="41" t="s">
        <v>11</v>
      </c>
      <c r="O2" s="5"/>
      <c r="P2" s="5"/>
      <c r="Q2" s="5"/>
    </row>
    <row r="3" spans="1:17">
      <c r="A3" s="2">
        <v>1</v>
      </c>
      <c r="B3" s="6">
        <v>1</v>
      </c>
      <c r="C3" s="21">
        <v>20192030</v>
      </c>
      <c r="D3" s="6" t="s">
        <v>17</v>
      </c>
      <c r="E3" s="6" t="s">
        <v>18</v>
      </c>
      <c r="F3" s="6" t="s">
        <v>19</v>
      </c>
      <c r="G3" s="6">
        <v>100</v>
      </c>
      <c r="H3" s="6">
        <v>87.3</v>
      </c>
      <c r="I3" s="6">
        <v>1560</v>
      </c>
      <c r="J3" s="6">
        <v>120</v>
      </c>
      <c r="K3" s="6">
        <v>325</v>
      </c>
      <c r="L3" s="6">
        <v>12</v>
      </c>
      <c r="M3" s="6">
        <v>860</v>
      </c>
      <c r="N3" s="6">
        <f>I3+J3+K3+L3+M3</f>
        <v>2877</v>
      </c>
      <c r="O3" s="6">
        <v>100</v>
      </c>
      <c r="P3" s="6">
        <v>165</v>
      </c>
      <c r="Q3" s="6">
        <f>G3*0.1+H3*0.15+N3*0.5+O3*0.15+P3*0.1</f>
        <v>1493.095</v>
      </c>
    </row>
    <row r="4" spans="1:17">
      <c r="A4" s="2">
        <v>2</v>
      </c>
      <c r="B4" s="6">
        <v>2</v>
      </c>
      <c r="C4" s="51" t="s">
        <v>20</v>
      </c>
      <c r="D4" s="6" t="s">
        <v>21</v>
      </c>
      <c r="E4" s="6" t="s">
        <v>22</v>
      </c>
      <c r="F4" s="6" t="s">
        <v>23</v>
      </c>
      <c r="G4" s="6">
        <v>80</v>
      </c>
      <c r="H4" s="6">
        <v>85</v>
      </c>
      <c r="I4" s="15">
        <v>1120</v>
      </c>
      <c r="J4" s="6">
        <v>20</v>
      </c>
      <c r="K4" s="6">
        <v>210</v>
      </c>
      <c r="L4" s="6">
        <v>30</v>
      </c>
      <c r="M4" s="6">
        <v>80</v>
      </c>
      <c r="N4" s="15">
        <f>I4+J4+K4+L4+M4</f>
        <v>1460</v>
      </c>
      <c r="O4" s="6">
        <v>100</v>
      </c>
      <c r="P4" s="15">
        <v>315</v>
      </c>
      <c r="Q4" s="6">
        <f>G4*0.1+H4*0.15+N4*0.5+O4*0.15+P4*0.1</f>
        <v>797.25</v>
      </c>
    </row>
    <row r="5" spans="1:17">
      <c r="A5" s="2">
        <v>3</v>
      </c>
      <c r="B5" s="6">
        <v>3</v>
      </c>
      <c r="C5" s="21">
        <v>20202027</v>
      </c>
      <c r="D5" s="7" t="s">
        <v>24</v>
      </c>
      <c r="E5" s="7" t="s">
        <v>22</v>
      </c>
      <c r="F5" s="7" t="s">
        <v>25</v>
      </c>
      <c r="G5" s="6">
        <v>60</v>
      </c>
      <c r="H5" s="6">
        <v>81.8</v>
      </c>
      <c r="I5" s="6">
        <v>860</v>
      </c>
      <c r="J5" s="6">
        <v>20</v>
      </c>
      <c r="K5" s="6">
        <v>305</v>
      </c>
      <c r="L5" s="6">
        <v>0</v>
      </c>
      <c r="M5" s="6">
        <v>0</v>
      </c>
      <c r="N5" s="6">
        <f>I5+J5+K5+L5+M5</f>
        <v>1185</v>
      </c>
      <c r="O5" s="6">
        <v>100</v>
      </c>
      <c r="P5" s="6">
        <v>0</v>
      </c>
      <c r="Q5" s="6">
        <f>G5*0.1+H5*0.15+N5*0.5+O5*0.15+P5*0.1</f>
        <v>625.77</v>
      </c>
    </row>
    <row r="6" spans="1:17">
      <c r="A6" s="2">
        <v>4</v>
      </c>
      <c r="B6" s="6">
        <v>5</v>
      </c>
      <c r="C6" s="6">
        <v>20202013</v>
      </c>
      <c r="D6" s="6" t="s">
        <v>26</v>
      </c>
      <c r="E6" s="6" t="s">
        <v>27</v>
      </c>
      <c r="F6" s="6" t="s">
        <v>28</v>
      </c>
      <c r="G6" s="15">
        <v>120</v>
      </c>
      <c r="H6" s="15">
        <v>88.3</v>
      </c>
      <c r="I6" s="6">
        <v>360</v>
      </c>
      <c r="J6" s="6">
        <v>0</v>
      </c>
      <c r="K6" s="6">
        <v>440</v>
      </c>
      <c r="L6" s="6">
        <v>60</v>
      </c>
      <c r="M6" s="6">
        <v>0</v>
      </c>
      <c r="N6" s="6">
        <f>I6+J6+K6+L6+M6</f>
        <v>860</v>
      </c>
      <c r="O6" s="6">
        <v>100</v>
      </c>
      <c r="P6" s="6">
        <v>1045</v>
      </c>
      <c r="Q6" s="6">
        <f>G6*0.1+H6*0.15+N6*0.5+O6*0.15+P6*0.1</f>
        <v>574.745</v>
      </c>
    </row>
    <row r="7" spans="1:17">
      <c r="A7" s="2">
        <v>5</v>
      </c>
      <c r="B7" s="6">
        <v>4</v>
      </c>
      <c r="C7" s="21">
        <v>20202019</v>
      </c>
      <c r="D7" s="7" t="s">
        <v>29</v>
      </c>
      <c r="E7" s="7" t="s">
        <v>27</v>
      </c>
      <c r="F7" s="7" t="s">
        <v>19</v>
      </c>
      <c r="G7" s="6">
        <v>60</v>
      </c>
      <c r="H7" s="6">
        <v>83.8</v>
      </c>
      <c r="I7" s="6">
        <v>400</v>
      </c>
      <c r="J7" s="6">
        <v>0</v>
      </c>
      <c r="K7" s="6">
        <v>140</v>
      </c>
      <c r="L7" s="6">
        <v>0</v>
      </c>
      <c r="M7" s="6">
        <v>0</v>
      </c>
      <c r="N7" s="6">
        <f>I7+J7+K7+L7+M7</f>
        <v>540</v>
      </c>
      <c r="O7" s="6">
        <v>100</v>
      </c>
      <c r="P7" s="6">
        <v>0</v>
      </c>
      <c r="Q7" s="6">
        <f>G7*0.1+H7*0.15+N7*0.5+O7*0.15+P7*0.1</f>
        <v>303.57</v>
      </c>
    </row>
  </sheetData>
  <mergeCells count="12">
    <mergeCell ref="I1:N1"/>
    <mergeCell ref="A1:A2"/>
    <mergeCell ref="B1:B2"/>
    <mergeCell ref="C1:C2"/>
    <mergeCell ref="D1:D2"/>
    <mergeCell ref="E1:E2"/>
    <mergeCell ref="F1:F2"/>
    <mergeCell ref="G1:G2"/>
    <mergeCell ref="H1:H2"/>
    <mergeCell ref="O1:O2"/>
    <mergeCell ref="P1:P2"/>
    <mergeCell ref="Q1:Q2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workbookViewId="0">
      <selection activeCell="Q5" sqref="Q5"/>
    </sheetView>
  </sheetViews>
  <sheetFormatPr defaultColWidth="9" defaultRowHeight="14.25" outlineLevelRow="4"/>
  <cols>
    <col min="1" max="1" width="4.625" customWidth="1"/>
    <col min="2" max="2" width="6" customWidth="1"/>
    <col min="3" max="3" width="7" customWidth="1"/>
    <col min="4" max="4" width="10.5" customWidth="1"/>
    <col min="5" max="5" width="10.875" customWidth="1"/>
    <col min="6" max="6" width="7.75" customWidth="1"/>
    <col min="7" max="13" width="7.625" customWidth="1"/>
    <col min="14" max="14" width="4.625" customWidth="1"/>
    <col min="15" max="17" width="7.625" customWidth="1"/>
  </cols>
  <sheetData>
    <row r="1" customHeight="1" spans="1:17">
      <c r="A1" s="3" t="s">
        <v>0</v>
      </c>
      <c r="B1" s="3" t="s">
        <v>1</v>
      </c>
      <c r="C1" s="3" t="s">
        <v>3</v>
      </c>
      <c r="D1" s="3" t="s">
        <v>2</v>
      </c>
      <c r="E1" s="3" t="s">
        <v>4</v>
      </c>
      <c r="F1" s="3" t="s">
        <v>5</v>
      </c>
      <c r="G1" s="4" t="s">
        <v>6</v>
      </c>
      <c r="H1" s="4" t="s">
        <v>7</v>
      </c>
      <c r="I1" s="40" t="s">
        <v>8</v>
      </c>
      <c r="J1" s="40"/>
      <c r="K1" s="40"/>
      <c r="L1" s="40"/>
      <c r="M1" s="40"/>
      <c r="N1" s="40"/>
      <c r="O1" s="4" t="s">
        <v>9</v>
      </c>
      <c r="P1" s="4" t="s">
        <v>10</v>
      </c>
      <c r="Q1" s="3" t="s">
        <v>11</v>
      </c>
    </row>
    <row r="2" ht="23.25" customHeight="1" spans="1:17">
      <c r="A2" s="5" t="s">
        <v>0</v>
      </c>
      <c r="B2" s="5"/>
      <c r="C2" s="5"/>
      <c r="D2" s="5"/>
      <c r="E2" s="5"/>
      <c r="F2" s="5"/>
      <c r="G2" s="5"/>
      <c r="H2" s="5"/>
      <c r="I2" s="41" t="s">
        <v>12</v>
      </c>
      <c r="J2" s="41" t="s">
        <v>13</v>
      </c>
      <c r="K2" s="41" t="s">
        <v>14</v>
      </c>
      <c r="L2" s="41" t="s">
        <v>15</v>
      </c>
      <c r="M2" s="41" t="s">
        <v>16</v>
      </c>
      <c r="N2" s="41" t="s">
        <v>11</v>
      </c>
      <c r="O2" s="5"/>
      <c r="P2" s="5"/>
      <c r="Q2" s="5"/>
    </row>
    <row r="3" spans="1:17">
      <c r="A3" s="49">
        <v>1</v>
      </c>
      <c r="B3" s="49">
        <v>3</v>
      </c>
      <c r="C3" s="49" t="s">
        <v>30</v>
      </c>
      <c r="D3" s="49">
        <v>20193228</v>
      </c>
      <c r="E3" s="49" t="s">
        <v>18</v>
      </c>
      <c r="F3" s="49" t="s">
        <v>31</v>
      </c>
      <c r="G3" s="50">
        <v>120</v>
      </c>
      <c r="H3" s="49">
        <v>86</v>
      </c>
      <c r="I3" s="49"/>
      <c r="J3" s="49">
        <v>30</v>
      </c>
      <c r="K3" s="49">
        <v>230</v>
      </c>
      <c r="L3" s="49"/>
      <c r="M3" s="49">
        <v>100</v>
      </c>
      <c r="N3" s="49">
        <f>I3+J3+K3+L3+M3</f>
        <v>360</v>
      </c>
      <c r="O3" s="49">
        <v>100</v>
      </c>
      <c r="P3" s="50">
        <v>295.5</v>
      </c>
      <c r="Q3" s="6">
        <f>G3*0.1+H3*0.15+N3*0.5+O3*0.15+P3*0.1</f>
        <v>249.45</v>
      </c>
    </row>
    <row r="4" spans="1:17">
      <c r="A4" s="6">
        <v>2</v>
      </c>
      <c r="B4" s="6">
        <v>2</v>
      </c>
      <c r="C4" s="6" t="s">
        <v>32</v>
      </c>
      <c r="D4" s="6">
        <v>20193227</v>
      </c>
      <c r="E4" s="6" t="s">
        <v>18</v>
      </c>
      <c r="F4" s="6" t="s">
        <v>31</v>
      </c>
      <c r="G4" s="6">
        <v>60</v>
      </c>
      <c r="H4" s="15">
        <v>85.3</v>
      </c>
      <c r="I4" s="6">
        <v>120</v>
      </c>
      <c r="J4" s="6"/>
      <c r="K4" s="6">
        <v>30</v>
      </c>
      <c r="L4" s="6"/>
      <c r="M4" s="6"/>
      <c r="N4" s="50">
        <f>I4+J4+K4+L4+M4</f>
        <v>150</v>
      </c>
      <c r="O4" s="6">
        <v>100</v>
      </c>
      <c r="P4" s="6"/>
      <c r="Q4" s="6">
        <f>G4*0.1+H4*0.15+N4*0.5+O4*0.15+P4*0.1</f>
        <v>108.795</v>
      </c>
    </row>
    <row r="5" spans="1:17">
      <c r="A5" s="6">
        <v>3</v>
      </c>
      <c r="B5" s="6">
        <v>1</v>
      </c>
      <c r="C5" s="6" t="s">
        <v>33</v>
      </c>
      <c r="D5" s="6">
        <v>20193232</v>
      </c>
      <c r="E5" s="6" t="s">
        <v>34</v>
      </c>
      <c r="F5" s="6" t="s">
        <v>31</v>
      </c>
      <c r="G5" s="15">
        <v>120</v>
      </c>
      <c r="H5" s="6">
        <v>85.2</v>
      </c>
      <c r="I5" s="6">
        <v>80</v>
      </c>
      <c r="J5" s="6"/>
      <c r="K5" s="15">
        <v>25</v>
      </c>
      <c r="L5" s="6"/>
      <c r="M5" s="6"/>
      <c r="N5" s="50">
        <f>I5+J5+K5+L5+M5</f>
        <v>105</v>
      </c>
      <c r="O5" s="6">
        <v>100</v>
      </c>
      <c r="P5" s="6"/>
      <c r="Q5" s="6">
        <f>G5*0.1+H5*0.15+N5*0.5+O5*0.15+P5*0.1</f>
        <v>92.28</v>
      </c>
    </row>
  </sheetData>
  <sortState ref="A3:Q5">
    <sortCondition ref="Q3:Q5" descending="1"/>
  </sortState>
  <mergeCells count="12">
    <mergeCell ref="I1:N1"/>
    <mergeCell ref="A1:A2"/>
    <mergeCell ref="B1:B2"/>
    <mergeCell ref="C1:C2"/>
    <mergeCell ref="D1:D2"/>
    <mergeCell ref="E1:E2"/>
    <mergeCell ref="F1:F2"/>
    <mergeCell ref="G1:G2"/>
    <mergeCell ref="H1:H2"/>
    <mergeCell ref="O1:O2"/>
    <mergeCell ref="P1:P2"/>
    <mergeCell ref="Q1:Q2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2"/>
  <sheetViews>
    <sheetView tabSelected="1" workbookViewId="0">
      <selection activeCell="T30" sqref="T30"/>
    </sheetView>
  </sheetViews>
  <sheetFormatPr defaultColWidth="9" defaultRowHeight="14.25"/>
  <cols>
    <col min="2" max="3" width="6" customWidth="1"/>
    <col min="4" max="4" width="13.75" style="2" customWidth="1"/>
    <col min="5" max="5" width="20.5" customWidth="1"/>
    <col min="6" max="6" width="8" customWidth="1"/>
    <col min="7" max="7" width="4.75" customWidth="1"/>
    <col min="8" max="8" width="5.25" customWidth="1"/>
    <col min="9" max="13" width="4.75" customWidth="1"/>
    <col min="14" max="17" width="7.625" customWidth="1"/>
  </cols>
  <sheetData>
    <row r="1" spans="1:17">
      <c r="A1" s="3" t="s">
        <v>0</v>
      </c>
      <c r="B1" s="3" t="s">
        <v>1</v>
      </c>
      <c r="C1" s="3" t="s">
        <v>3</v>
      </c>
      <c r="D1" s="3" t="s">
        <v>2</v>
      </c>
      <c r="E1" s="3" t="s">
        <v>4</v>
      </c>
      <c r="F1" s="3" t="s">
        <v>5</v>
      </c>
      <c r="G1" s="4" t="s">
        <v>6</v>
      </c>
      <c r="H1" s="4" t="s">
        <v>35</v>
      </c>
      <c r="I1" s="40" t="s">
        <v>36</v>
      </c>
      <c r="J1" s="40"/>
      <c r="K1" s="40"/>
      <c r="L1" s="40"/>
      <c r="M1" s="40"/>
      <c r="N1" s="40"/>
      <c r="O1" s="4" t="s">
        <v>37</v>
      </c>
      <c r="P1" s="4" t="s">
        <v>10</v>
      </c>
      <c r="Q1" s="3" t="s">
        <v>11</v>
      </c>
    </row>
    <row r="2" ht="26.25" customHeight="1" spans="1:17">
      <c r="A2" s="5"/>
      <c r="B2" s="5"/>
      <c r="C2" s="5"/>
      <c r="D2" s="5"/>
      <c r="E2" s="5"/>
      <c r="F2" s="5"/>
      <c r="G2" s="5"/>
      <c r="H2" s="5"/>
      <c r="I2" s="41" t="s">
        <v>12</v>
      </c>
      <c r="J2" s="41" t="s">
        <v>13</v>
      </c>
      <c r="K2" s="41" t="s">
        <v>14</v>
      </c>
      <c r="L2" s="41" t="s">
        <v>15</v>
      </c>
      <c r="M2" s="41" t="s">
        <v>16</v>
      </c>
      <c r="N2" s="41" t="s">
        <v>11</v>
      </c>
      <c r="O2" s="5"/>
      <c r="P2" s="5"/>
      <c r="Q2" s="5"/>
    </row>
    <row r="3" spans="1:17">
      <c r="A3">
        <v>1</v>
      </c>
      <c r="B3" s="6">
        <v>11</v>
      </c>
      <c r="C3" s="7" t="s">
        <v>38</v>
      </c>
      <c r="D3" s="8">
        <v>20193109</v>
      </c>
      <c r="E3" s="7" t="s">
        <v>39</v>
      </c>
      <c r="F3" s="6" t="s">
        <v>40</v>
      </c>
      <c r="G3" s="6">
        <v>60</v>
      </c>
      <c r="H3" s="6">
        <v>87.1</v>
      </c>
      <c r="I3" s="6">
        <v>520</v>
      </c>
      <c r="J3" s="6">
        <v>0</v>
      </c>
      <c r="K3" s="6">
        <v>335</v>
      </c>
      <c r="L3" s="6">
        <v>0</v>
      </c>
      <c r="M3" s="6">
        <v>0</v>
      </c>
      <c r="N3" s="6">
        <f>I3+J3+K3+L3+M3</f>
        <v>855</v>
      </c>
      <c r="O3" s="6">
        <v>98</v>
      </c>
      <c r="P3" s="6">
        <v>160</v>
      </c>
      <c r="Q3" s="6">
        <f>G3*0.1+H3*0.15+N3*0.3+O3*0.35+P3*0.1</f>
        <v>325.865</v>
      </c>
    </row>
    <row r="4" customFormat="1" spans="1:17">
      <c r="A4">
        <v>2</v>
      </c>
      <c r="B4" s="6">
        <v>25</v>
      </c>
      <c r="C4" s="9" t="s">
        <v>41</v>
      </c>
      <c r="D4" s="10">
        <v>201502120210</v>
      </c>
      <c r="E4" s="9" t="s">
        <v>27</v>
      </c>
      <c r="F4" s="6" t="s">
        <v>40</v>
      </c>
      <c r="G4" s="9">
        <v>100</v>
      </c>
      <c r="H4" s="9">
        <v>87.1</v>
      </c>
      <c r="I4" s="9">
        <v>420</v>
      </c>
      <c r="J4" s="9">
        <v>0</v>
      </c>
      <c r="K4" s="9">
        <v>55</v>
      </c>
      <c r="L4" s="9">
        <v>0</v>
      </c>
      <c r="M4" s="9">
        <v>0</v>
      </c>
      <c r="N4" s="7">
        <f>I4+J4+K4+L4+M4</f>
        <v>475</v>
      </c>
      <c r="O4" s="6">
        <v>98</v>
      </c>
      <c r="P4" s="9">
        <v>691</v>
      </c>
      <c r="Q4" s="6">
        <f t="shared" ref="Q4:Q32" si="0">G4*0.1+H4*0.15+N4*0.3+O4*0.35+P4*0.1</f>
        <v>268.965</v>
      </c>
    </row>
    <row r="5" spans="1:17">
      <c r="A5">
        <v>3</v>
      </c>
      <c r="B5" s="6">
        <v>1</v>
      </c>
      <c r="C5" s="6" t="s">
        <v>42</v>
      </c>
      <c r="D5" s="52" t="s">
        <v>43</v>
      </c>
      <c r="E5" s="6" t="s">
        <v>22</v>
      </c>
      <c r="F5" s="6" t="s">
        <v>40</v>
      </c>
      <c r="G5" s="6">
        <v>120</v>
      </c>
      <c r="H5" s="6">
        <v>83.8</v>
      </c>
      <c r="I5" s="6">
        <v>400</v>
      </c>
      <c r="J5" s="6"/>
      <c r="K5" s="6">
        <v>150</v>
      </c>
      <c r="L5" s="6"/>
      <c r="M5" s="6"/>
      <c r="N5" s="6">
        <f>I5+J5+K5+L5+M5</f>
        <v>550</v>
      </c>
      <c r="O5" s="6">
        <v>98</v>
      </c>
      <c r="P5" s="6">
        <v>240</v>
      </c>
      <c r="Q5" s="6">
        <f t="shared" si="0"/>
        <v>247.87</v>
      </c>
    </row>
    <row r="6" spans="1:17">
      <c r="A6">
        <v>4</v>
      </c>
      <c r="B6" s="6">
        <v>17</v>
      </c>
      <c r="C6" s="11" t="s">
        <v>44</v>
      </c>
      <c r="D6" s="53" t="s">
        <v>45</v>
      </c>
      <c r="E6" s="11" t="s">
        <v>27</v>
      </c>
      <c r="F6" s="6" t="s">
        <v>40</v>
      </c>
      <c r="G6" s="6">
        <v>80</v>
      </c>
      <c r="H6" s="12">
        <v>84.3</v>
      </c>
      <c r="I6" s="6">
        <v>400</v>
      </c>
      <c r="J6" s="6">
        <v>20</v>
      </c>
      <c r="K6" s="15">
        <v>160</v>
      </c>
      <c r="L6" s="6"/>
      <c r="M6" s="6"/>
      <c r="N6" s="15">
        <f>I6+J6+K6+L6+M6</f>
        <v>580</v>
      </c>
      <c r="O6" s="6">
        <v>98</v>
      </c>
      <c r="P6" s="6">
        <v>0</v>
      </c>
      <c r="Q6" s="6">
        <f t="shared" si="0"/>
        <v>228.945</v>
      </c>
    </row>
    <row r="7" spans="1:17">
      <c r="A7">
        <v>5</v>
      </c>
      <c r="B7" s="6">
        <v>4</v>
      </c>
      <c r="C7" s="7" t="s">
        <v>46</v>
      </c>
      <c r="D7" s="13" t="s">
        <v>47</v>
      </c>
      <c r="E7" s="7" t="s">
        <v>48</v>
      </c>
      <c r="F7" s="6" t="s">
        <v>40</v>
      </c>
      <c r="G7" s="6">
        <v>80</v>
      </c>
      <c r="H7" s="6">
        <v>84.5</v>
      </c>
      <c r="I7" s="6">
        <v>320</v>
      </c>
      <c r="J7" s="6">
        <v>20</v>
      </c>
      <c r="K7" s="6">
        <v>175</v>
      </c>
      <c r="L7" s="6">
        <v>10</v>
      </c>
      <c r="M7" s="6">
        <v>0</v>
      </c>
      <c r="N7" s="6">
        <f>I7+J7+K7+L7+M7</f>
        <v>525</v>
      </c>
      <c r="O7" s="6">
        <v>98</v>
      </c>
      <c r="P7" s="6">
        <v>36</v>
      </c>
      <c r="Q7" s="6">
        <f t="shared" si="0"/>
        <v>216.075</v>
      </c>
    </row>
    <row r="8" spans="1:17">
      <c r="A8">
        <v>6</v>
      </c>
      <c r="B8" s="6">
        <v>9</v>
      </c>
      <c r="C8" s="14" t="s">
        <v>49</v>
      </c>
      <c r="D8" s="8">
        <v>20193029</v>
      </c>
      <c r="E8" s="7" t="s">
        <v>27</v>
      </c>
      <c r="F8" s="6" t="s">
        <v>40</v>
      </c>
      <c r="G8" s="15">
        <v>120</v>
      </c>
      <c r="H8" s="6">
        <v>87.6</v>
      </c>
      <c r="I8" s="6">
        <v>360</v>
      </c>
      <c r="J8" s="6">
        <v>40</v>
      </c>
      <c r="K8" s="6">
        <v>40</v>
      </c>
      <c r="L8" s="6"/>
      <c r="M8" s="6"/>
      <c r="N8" s="6">
        <f>I8+J8+K8+L8+M8</f>
        <v>440</v>
      </c>
      <c r="O8" s="6">
        <v>98</v>
      </c>
      <c r="P8" s="6">
        <v>144</v>
      </c>
      <c r="Q8" s="6">
        <f t="shared" si="0"/>
        <v>205.84</v>
      </c>
    </row>
    <row r="9" spans="1:17">
      <c r="A9">
        <v>7</v>
      </c>
      <c r="B9" s="6">
        <v>2</v>
      </c>
      <c r="C9" s="7" t="s">
        <v>50</v>
      </c>
      <c r="D9" s="8">
        <v>20193030</v>
      </c>
      <c r="E9" s="7" t="s">
        <v>27</v>
      </c>
      <c r="F9" s="6" t="s">
        <v>40</v>
      </c>
      <c r="G9" s="6">
        <v>60</v>
      </c>
      <c r="H9" s="6">
        <v>89.1</v>
      </c>
      <c r="I9" s="6">
        <v>440</v>
      </c>
      <c r="J9" s="6">
        <v>20</v>
      </c>
      <c r="K9" s="6">
        <v>45</v>
      </c>
      <c r="L9" s="6">
        <v>0</v>
      </c>
      <c r="M9" s="6">
        <v>0</v>
      </c>
      <c r="N9" s="6">
        <f>I9+J9+K9+L9+M9</f>
        <v>505</v>
      </c>
      <c r="O9" s="6">
        <v>98</v>
      </c>
      <c r="P9" s="6">
        <v>0</v>
      </c>
      <c r="Q9" s="6">
        <f t="shared" si="0"/>
        <v>205.165</v>
      </c>
    </row>
    <row r="10" spans="1:17">
      <c r="A10">
        <v>8</v>
      </c>
      <c r="B10" s="6">
        <v>15</v>
      </c>
      <c r="C10" s="7" t="s">
        <v>51</v>
      </c>
      <c r="D10" s="13">
        <v>20203168</v>
      </c>
      <c r="E10" s="7" t="s">
        <v>22</v>
      </c>
      <c r="F10" s="6" t="s">
        <v>40</v>
      </c>
      <c r="G10" s="7">
        <v>60</v>
      </c>
      <c r="H10" s="16">
        <v>88.3</v>
      </c>
      <c r="I10" s="7">
        <v>240</v>
      </c>
      <c r="J10" s="16">
        <v>0</v>
      </c>
      <c r="K10" s="7">
        <v>15</v>
      </c>
      <c r="L10" s="16">
        <v>0</v>
      </c>
      <c r="M10" s="7">
        <v>0</v>
      </c>
      <c r="N10" s="6">
        <f>I10+J10+K10+L10+M10</f>
        <v>255</v>
      </c>
      <c r="O10" s="6">
        <v>98</v>
      </c>
      <c r="P10" s="16">
        <v>705</v>
      </c>
      <c r="Q10" s="6">
        <f t="shared" si="0"/>
        <v>200.545</v>
      </c>
    </row>
    <row r="11" spans="1:17">
      <c r="A11">
        <v>9</v>
      </c>
      <c r="B11" s="6">
        <v>6</v>
      </c>
      <c r="C11" s="6" t="s">
        <v>52</v>
      </c>
      <c r="D11" s="8">
        <v>20193091</v>
      </c>
      <c r="E11" s="6" t="s">
        <v>22</v>
      </c>
      <c r="F11" s="6" t="s">
        <v>40</v>
      </c>
      <c r="G11" s="6">
        <v>80</v>
      </c>
      <c r="H11" s="6">
        <v>75.9</v>
      </c>
      <c r="I11" s="6">
        <v>240</v>
      </c>
      <c r="J11" s="6"/>
      <c r="K11" s="6">
        <v>220</v>
      </c>
      <c r="L11" s="6">
        <v>10</v>
      </c>
      <c r="M11" s="6"/>
      <c r="N11" s="6">
        <f>I11+J11+K11+L11+M11</f>
        <v>470</v>
      </c>
      <c r="O11" s="6">
        <v>98</v>
      </c>
      <c r="P11" s="6">
        <v>32</v>
      </c>
      <c r="Q11" s="6">
        <f t="shared" si="0"/>
        <v>197.885</v>
      </c>
    </row>
    <row r="12" spans="1:17">
      <c r="A12">
        <v>10</v>
      </c>
      <c r="B12" s="17">
        <v>14</v>
      </c>
      <c r="C12" s="6" t="s">
        <v>53</v>
      </c>
      <c r="D12" s="8">
        <v>20203136</v>
      </c>
      <c r="E12" s="6" t="s">
        <v>54</v>
      </c>
      <c r="F12" s="6" t="s">
        <v>40</v>
      </c>
      <c r="G12" s="6">
        <v>100</v>
      </c>
      <c r="H12" s="6">
        <v>85.8</v>
      </c>
      <c r="I12" s="6">
        <v>210</v>
      </c>
      <c r="J12" s="6">
        <v>0</v>
      </c>
      <c r="K12" s="6">
        <v>30</v>
      </c>
      <c r="L12" s="6">
        <v>0</v>
      </c>
      <c r="M12" s="6">
        <v>0</v>
      </c>
      <c r="N12" s="6">
        <f>I12+J12+K12+L12+M12</f>
        <v>240</v>
      </c>
      <c r="O12" s="6">
        <v>98</v>
      </c>
      <c r="P12" s="6">
        <v>661</v>
      </c>
      <c r="Q12" s="6">
        <f t="shared" si="0"/>
        <v>195.27</v>
      </c>
    </row>
    <row r="13" spans="1:17">
      <c r="A13">
        <v>11</v>
      </c>
      <c r="B13" s="6">
        <v>30</v>
      </c>
      <c r="C13" s="18" t="s">
        <v>55</v>
      </c>
      <c r="D13" s="6" t="s">
        <v>56</v>
      </c>
      <c r="E13" s="6" t="s">
        <v>57</v>
      </c>
      <c r="F13" s="6" t="s">
        <v>40</v>
      </c>
      <c r="G13" s="6">
        <v>80</v>
      </c>
      <c r="H13" s="6">
        <v>81.4</v>
      </c>
      <c r="I13" s="6"/>
      <c r="J13" s="6">
        <v>30</v>
      </c>
      <c r="K13" s="6">
        <v>100</v>
      </c>
      <c r="L13" s="6"/>
      <c r="M13" s="6"/>
      <c r="N13" s="6">
        <v>240</v>
      </c>
      <c r="O13" s="6">
        <v>98</v>
      </c>
      <c r="P13" s="6">
        <v>686</v>
      </c>
      <c r="Q13" s="6">
        <f t="shared" si="0"/>
        <v>195.11</v>
      </c>
    </row>
    <row r="14" customFormat="1" spans="1:18">
      <c r="A14">
        <v>12</v>
      </c>
      <c r="B14" s="6">
        <v>12</v>
      </c>
      <c r="C14" s="18" t="s">
        <v>58</v>
      </c>
      <c r="D14" s="8">
        <v>20193092</v>
      </c>
      <c r="E14" s="6" t="s">
        <v>22</v>
      </c>
      <c r="F14" s="6" t="s">
        <v>40</v>
      </c>
      <c r="G14" s="6">
        <v>120</v>
      </c>
      <c r="H14" s="6">
        <v>87.3</v>
      </c>
      <c r="I14" s="6">
        <v>320</v>
      </c>
      <c r="J14" s="6"/>
      <c r="K14" s="6">
        <v>25</v>
      </c>
      <c r="L14" s="6">
        <v>10</v>
      </c>
      <c r="M14" s="6"/>
      <c r="N14" s="6">
        <f>I14+J14+K14+L14+M14</f>
        <v>355</v>
      </c>
      <c r="O14" s="6">
        <v>98</v>
      </c>
      <c r="P14" s="6">
        <v>204</v>
      </c>
      <c r="Q14" s="6">
        <f t="shared" si="0"/>
        <v>186.295</v>
      </c>
      <c r="R14" s="48"/>
    </row>
    <row r="15" customFormat="1" spans="1:17">
      <c r="A15">
        <v>13</v>
      </c>
      <c r="B15" s="6">
        <v>24</v>
      </c>
      <c r="C15" s="19" t="s">
        <v>59</v>
      </c>
      <c r="D15" s="20" t="s">
        <v>60</v>
      </c>
      <c r="E15" s="21" t="s">
        <v>27</v>
      </c>
      <c r="F15" s="6" t="s">
        <v>40</v>
      </c>
      <c r="G15" s="22" t="s">
        <v>61</v>
      </c>
      <c r="H15" s="23" t="s">
        <v>62</v>
      </c>
      <c r="I15" s="23" t="s">
        <v>61</v>
      </c>
      <c r="J15" s="23" t="s">
        <v>63</v>
      </c>
      <c r="K15" s="23" t="s">
        <v>64</v>
      </c>
      <c r="L15" s="42"/>
      <c r="M15" s="23" t="s">
        <v>65</v>
      </c>
      <c r="N15" s="7">
        <f>I15+J15+K15+L15+M15</f>
        <v>265</v>
      </c>
      <c r="O15" s="6">
        <v>98</v>
      </c>
      <c r="P15" s="22" t="s">
        <v>66</v>
      </c>
      <c r="Q15" s="6">
        <f t="shared" si="0"/>
        <v>184.845</v>
      </c>
    </row>
    <row r="16" spans="1:17">
      <c r="A16">
        <v>14</v>
      </c>
      <c r="B16" s="24">
        <v>3</v>
      </c>
      <c r="C16" s="25" t="s">
        <v>67</v>
      </c>
      <c r="D16" s="8">
        <v>20193089</v>
      </c>
      <c r="E16" s="14" t="s">
        <v>22</v>
      </c>
      <c r="F16" s="6" t="s">
        <v>40</v>
      </c>
      <c r="G16" s="26">
        <v>100</v>
      </c>
      <c r="H16" s="24">
        <v>79.1</v>
      </c>
      <c r="I16" s="24">
        <v>240</v>
      </c>
      <c r="J16" s="24"/>
      <c r="K16" s="24">
        <v>130</v>
      </c>
      <c r="L16" s="24"/>
      <c r="M16" s="24"/>
      <c r="N16" s="6">
        <f>I16+J16+K16+L16+M16</f>
        <v>370</v>
      </c>
      <c r="O16" s="6">
        <v>98</v>
      </c>
      <c r="P16" s="26">
        <v>140</v>
      </c>
      <c r="Q16" s="6">
        <f t="shared" si="0"/>
        <v>181.165</v>
      </c>
    </row>
    <row r="17" spans="1:17">
      <c r="A17">
        <v>15</v>
      </c>
      <c r="B17" s="6">
        <v>28</v>
      </c>
      <c r="C17" s="18" t="s">
        <v>68</v>
      </c>
      <c r="D17" s="8">
        <v>20203169</v>
      </c>
      <c r="E17" s="6" t="s">
        <v>22</v>
      </c>
      <c r="F17" s="6" t="s">
        <v>40</v>
      </c>
      <c r="G17" s="6">
        <v>120</v>
      </c>
      <c r="H17" s="27">
        <v>85.4</v>
      </c>
      <c r="I17" s="6">
        <v>320</v>
      </c>
      <c r="J17" s="6">
        <v>0</v>
      </c>
      <c r="K17" s="6">
        <v>30</v>
      </c>
      <c r="L17" s="6"/>
      <c r="M17" s="6"/>
      <c r="N17" s="15">
        <f>I17+J17+K17+L17+M17</f>
        <v>350</v>
      </c>
      <c r="O17" s="6">
        <v>98</v>
      </c>
      <c r="P17" s="6">
        <v>152</v>
      </c>
      <c r="Q17" s="6">
        <f t="shared" si="0"/>
        <v>179.31</v>
      </c>
    </row>
    <row r="18" spans="1:17">
      <c r="A18">
        <v>16</v>
      </c>
      <c r="B18" s="6">
        <v>29</v>
      </c>
      <c r="C18" s="18" t="s">
        <v>69</v>
      </c>
      <c r="D18" s="28">
        <v>201502120223</v>
      </c>
      <c r="E18" s="6" t="s">
        <v>22</v>
      </c>
      <c r="F18" s="6" t="s">
        <v>40</v>
      </c>
      <c r="G18" s="6">
        <v>60</v>
      </c>
      <c r="H18" s="6">
        <v>87.4</v>
      </c>
      <c r="I18" s="6">
        <v>160</v>
      </c>
      <c r="J18" s="6"/>
      <c r="K18" s="6">
        <v>200</v>
      </c>
      <c r="L18" s="6"/>
      <c r="M18" s="6"/>
      <c r="N18" s="6">
        <v>360</v>
      </c>
      <c r="O18" s="6">
        <v>98</v>
      </c>
      <c r="P18" s="6">
        <v>111.25</v>
      </c>
      <c r="Q18" s="6">
        <f t="shared" si="0"/>
        <v>172.535</v>
      </c>
    </row>
    <row r="19" spans="1:18">
      <c r="A19">
        <v>17</v>
      </c>
      <c r="B19" s="6">
        <v>13</v>
      </c>
      <c r="C19" s="18" t="s">
        <v>70</v>
      </c>
      <c r="D19" s="8">
        <v>20193090</v>
      </c>
      <c r="E19" s="6" t="s">
        <v>22</v>
      </c>
      <c r="F19" s="6" t="s">
        <v>40</v>
      </c>
      <c r="G19" s="6">
        <v>100</v>
      </c>
      <c r="H19" s="6">
        <v>78.6</v>
      </c>
      <c r="I19" s="6">
        <v>240</v>
      </c>
      <c r="J19" s="6"/>
      <c r="K19" s="6">
        <v>115</v>
      </c>
      <c r="L19" s="6">
        <v>10</v>
      </c>
      <c r="M19" s="6"/>
      <c r="N19" s="6">
        <f>I19+J19+K19+L19+M19</f>
        <v>365</v>
      </c>
      <c r="O19" s="6">
        <v>98</v>
      </c>
      <c r="P19" s="6">
        <v>66</v>
      </c>
      <c r="Q19" s="6">
        <f t="shared" si="0"/>
        <v>172.19</v>
      </c>
      <c r="R19" s="48"/>
    </row>
    <row r="20" s="1" customFormat="1" spans="1:18">
      <c r="A20">
        <v>18</v>
      </c>
      <c r="B20" s="6">
        <v>7</v>
      </c>
      <c r="C20" s="18" t="s">
        <v>71</v>
      </c>
      <c r="D20" s="8" t="s">
        <v>72</v>
      </c>
      <c r="E20" s="6" t="s">
        <v>54</v>
      </c>
      <c r="F20" s="6" t="s">
        <v>40</v>
      </c>
      <c r="G20" s="15">
        <v>120</v>
      </c>
      <c r="H20" s="6">
        <v>80.7</v>
      </c>
      <c r="I20" s="6">
        <v>280</v>
      </c>
      <c r="J20" s="6"/>
      <c r="K20" s="6">
        <v>10</v>
      </c>
      <c r="L20" s="6"/>
      <c r="M20" s="6"/>
      <c r="N20" s="6">
        <f>I20+J20+K20+L20+M20</f>
        <v>290</v>
      </c>
      <c r="O20" s="6">
        <v>98</v>
      </c>
      <c r="P20" s="6">
        <v>227</v>
      </c>
      <c r="Q20" s="6">
        <f t="shared" si="0"/>
        <v>168.105</v>
      </c>
      <c r="R20"/>
    </row>
    <row r="21" spans="1:17">
      <c r="A21">
        <v>19</v>
      </c>
      <c r="B21" s="6">
        <v>10</v>
      </c>
      <c r="C21" s="29" t="s">
        <v>73</v>
      </c>
      <c r="D21" s="52" t="s">
        <v>74</v>
      </c>
      <c r="E21" s="8" t="s">
        <v>48</v>
      </c>
      <c r="F21" s="6" t="s">
        <v>40</v>
      </c>
      <c r="G21" s="30">
        <v>130</v>
      </c>
      <c r="H21" s="8">
        <v>83.7</v>
      </c>
      <c r="I21" s="8">
        <v>280</v>
      </c>
      <c r="J21" s="8"/>
      <c r="K21" s="8">
        <v>30</v>
      </c>
      <c r="L21" s="8"/>
      <c r="M21" s="8"/>
      <c r="N21" s="6">
        <f>I21+J21+K21+L21+M21</f>
        <v>310</v>
      </c>
      <c r="O21" s="6">
        <v>98</v>
      </c>
      <c r="P21" s="8">
        <v>60</v>
      </c>
      <c r="Q21" s="6">
        <f t="shared" si="0"/>
        <v>158.855</v>
      </c>
    </row>
    <row r="22" customFormat="1" spans="1:17">
      <c r="A22">
        <v>20</v>
      </c>
      <c r="B22" s="6">
        <v>27</v>
      </c>
      <c r="C22" s="18" t="s">
        <v>75</v>
      </c>
      <c r="D22" s="52" t="s">
        <v>76</v>
      </c>
      <c r="E22" s="6" t="s">
        <v>54</v>
      </c>
      <c r="F22" s="6" t="s">
        <v>77</v>
      </c>
      <c r="G22" s="15">
        <v>100</v>
      </c>
      <c r="H22" s="27">
        <v>85.4</v>
      </c>
      <c r="I22" s="6">
        <v>160</v>
      </c>
      <c r="J22" s="6">
        <v>20</v>
      </c>
      <c r="K22" s="6">
        <v>30</v>
      </c>
      <c r="L22" s="6"/>
      <c r="M22" s="6"/>
      <c r="N22" s="15">
        <f>I22+J22+K22+L22+M22</f>
        <v>210</v>
      </c>
      <c r="O22" s="6">
        <v>98</v>
      </c>
      <c r="P22" s="15">
        <v>310.5</v>
      </c>
      <c r="Q22" s="6">
        <f t="shared" si="0"/>
        <v>151.16</v>
      </c>
    </row>
    <row r="23" spans="1:17">
      <c r="A23">
        <v>21</v>
      </c>
      <c r="B23" s="6">
        <v>8</v>
      </c>
      <c r="C23" s="18" t="s">
        <v>78</v>
      </c>
      <c r="D23" s="31" t="s">
        <v>79</v>
      </c>
      <c r="E23" s="6" t="s">
        <v>27</v>
      </c>
      <c r="F23" s="6" t="s">
        <v>40</v>
      </c>
      <c r="G23" s="6">
        <v>90</v>
      </c>
      <c r="H23" s="6">
        <v>87</v>
      </c>
      <c r="I23" s="6">
        <v>185</v>
      </c>
      <c r="J23" s="6"/>
      <c r="K23" s="15">
        <v>70</v>
      </c>
      <c r="L23" s="6"/>
      <c r="M23" s="6"/>
      <c r="N23" s="15">
        <f>I23+J23+K23+L23+M23</f>
        <v>255</v>
      </c>
      <c r="O23" s="6">
        <v>98</v>
      </c>
      <c r="P23" s="6">
        <v>177.5</v>
      </c>
      <c r="Q23" s="6">
        <f t="shared" si="0"/>
        <v>150.6</v>
      </c>
    </row>
    <row r="24" spans="1:17">
      <c r="A24">
        <v>22</v>
      </c>
      <c r="B24" s="6">
        <v>23</v>
      </c>
      <c r="C24" s="6" t="s">
        <v>80</v>
      </c>
      <c r="D24" s="52" t="s">
        <v>81</v>
      </c>
      <c r="E24" s="6" t="s">
        <v>27</v>
      </c>
      <c r="F24" s="6" t="s">
        <v>40</v>
      </c>
      <c r="G24" s="15">
        <v>100</v>
      </c>
      <c r="H24" s="6">
        <v>86</v>
      </c>
      <c r="I24" s="15">
        <v>180</v>
      </c>
      <c r="J24" s="6">
        <v>0</v>
      </c>
      <c r="K24" s="6">
        <v>35</v>
      </c>
      <c r="L24" s="6">
        <v>0</v>
      </c>
      <c r="M24" s="6">
        <v>0</v>
      </c>
      <c r="N24" s="15">
        <f>I24+J24+K24+L24+M24</f>
        <v>215</v>
      </c>
      <c r="O24" s="6">
        <v>98</v>
      </c>
      <c r="P24" s="15">
        <v>251.25</v>
      </c>
      <c r="Q24" s="6">
        <f t="shared" si="0"/>
        <v>146.825</v>
      </c>
    </row>
    <row r="25" spans="1:17">
      <c r="A25">
        <v>23</v>
      </c>
      <c r="B25" s="6">
        <v>20</v>
      </c>
      <c r="C25" s="6" t="s">
        <v>82</v>
      </c>
      <c r="D25" s="8" t="s">
        <v>83</v>
      </c>
      <c r="E25" s="6" t="s">
        <v>27</v>
      </c>
      <c r="F25" s="6" t="s">
        <v>40</v>
      </c>
      <c r="G25" s="15">
        <v>100</v>
      </c>
      <c r="H25" s="6">
        <v>85.9</v>
      </c>
      <c r="I25" s="6">
        <v>240</v>
      </c>
      <c r="J25" s="6"/>
      <c r="K25" s="15">
        <v>30</v>
      </c>
      <c r="L25" s="6"/>
      <c r="M25" s="6"/>
      <c r="N25" s="15">
        <f>I25+J25+K25+L25+M25</f>
        <v>270</v>
      </c>
      <c r="O25" s="6">
        <v>98</v>
      </c>
      <c r="P25" s="6">
        <v>80</v>
      </c>
      <c r="Q25" s="6">
        <f t="shared" si="0"/>
        <v>146.185</v>
      </c>
    </row>
    <row r="26" spans="1:17">
      <c r="A26">
        <v>24</v>
      </c>
      <c r="B26" s="6">
        <v>5</v>
      </c>
      <c r="C26" s="6" t="s">
        <v>84</v>
      </c>
      <c r="D26" s="32" t="s">
        <v>85</v>
      </c>
      <c r="E26" s="6" t="s">
        <v>27</v>
      </c>
      <c r="F26" s="6" t="s">
        <v>40</v>
      </c>
      <c r="G26" s="6">
        <v>60</v>
      </c>
      <c r="H26" s="15">
        <v>85.9</v>
      </c>
      <c r="I26" s="6">
        <v>240</v>
      </c>
      <c r="J26" s="6">
        <v>20</v>
      </c>
      <c r="K26" s="6">
        <v>20</v>
      </c>
      <c r="L26" s="6">
        <v>10</v>
      </c>
      <c r="M26" s="6"/>
      <c r="N26" s="6">
        <f>I26+J26+K26+L26+M26</f>
        <v>290</v>
      </c>
      <c r="O26" s="6">
        <v>98</v>
      </c>
      <c r="P26" s="6">
        <v>0</v>
      </c>
      <c r="Q26" s="6">
        <f t="shared" si="0"/>
        <v>140.185</v>
      </c>
    </row>
    <row r="27" ht="15.75" spans="1:18">
      <c r="A27">
        <v>25</v>
      </c>
      <c r="B27" s="6">
        <v>21</v>
      </c>
      <c r="C27" s="6" t="s">
        <v>86</v>
      </c>
      <c r="D27" s="54" t="s">
        <v>87</v>
      </c>
      <c r="E27" s="6" t="s">
        <v>27</v>
      </c>
      <c r="F27" s="6" t="s">
        <v>40</v>
      </c>
      <c r="G27" s="6">
        <v>80</v>
      </c>
      <c r="H27" s="6">
        <v>85.6</v>
      </c>
      <c r="I27" s="6">
        <v>200</v>
      </c>
      <c r="J27" s="6">
        <v>0</v>
      </c>
      <c r="K27" s="15">
        <v>35</v>
      </c>
      <c r="L27" s="6">
        <v>0</v>
      </c>
      <c r="M27" s="6">
        <v>0</v>
      </c>
      <c r="N27" s="15">
        <f>I27+J27+K27+L27+M27</f>
        <v>235</v>
      </c>
      <c r="O27" s="6">
        <v>98</v>
      </c>
      <c r="P27" s="15">
        <v>80.5</v>
      </c>
      <c r="Q27" s="6">
        <f t="shared" si="0"/>
        <v>133.69</v>
      </c>
      <c r="R27" s="1"/>
    </row>
    <row r="28" spans="1:17">
      <c r="A28">
        <v>26</v>
      </c>
      <c r="B28" s="6">
        <v>22</v>
      </c>
      <c r="C28" s="7" t="s">
        <v>88</v>
      </c>
      <c r="D28" s="34">
        <v>201402090225</v>
      </c>
      <c r="E28" s="7" t="s">
        <v>27</v>
      </c>
      <c r="F28" s="6" t="s">
        <v>40</v>
      </c>
      <c r="G28" s="6">
        <v>60</v>
      </c>
      <c r="H28" s="6">
        <v>82.4</v>
      </c>
      <c r="I28" s="43">
        <v>180</v>
      </c>
      <c r="J28" s="6"/>
      <c r="K28" s="15">
        <v>15</v>
      </c>
      <c r="L28" s="6"/>
      <c r="M28" s="6"/>
      <c r="N28" s="15">
        <f>I28+J28+K28+L28+M28</f>
        <v>195</v>
      </c>
      <c r="O28" s="6">
        <v>98</v>
      </c>
      <c r="P28" s="15">
        <v>45</v>
      </c>
      <c r="Q28" s="6">
        <f t="shared" si="0"/>
        <v>115.66</v>
      </c>
    </row>
    <row r="29" spans="1:17">
      <c r="A29">
        <v>27</v>
      </c>
      <c r="B29" s="35">
        <v>18</v>
      </c>
      <c r="C29" s="36" t="s">
        <v>89</v>
      </c>
      <c r="D29" s="37" t="s">
        <v>90</v>
      </c>
      <c r="E29" s="36" t="s">
        <v>91</v>
      </c>
      <c r="F29" s="6" t="s">
        <v>40</v>
      </c>
      <c r="G29" s="35">
        <v>60</v>
      </c>
      <c r="H29" s="35">
        <v>85.4</v>
      </c>
      <c r="I29" s="35">
        <v>160</v>
      </c>
      <c r="J29" s="35">
        <v>20</v>
      </c>
      <c r="K29" s="35">
        <v>20</v>
      </c>
      <c r="L29" s="35"/>
      <c r="M29" s="35"/>
      <c r="N29" s="7">
        <f>I29+J29+K29+L29+M29</f>
        <v>200</v>
      </c>
      <c r="O29" s="6">
        <v>98</v>
      </c>
      <c r="P29" s="35"/>
      <c r="Q29" s="6">
        <f t="shared" si="0"/>
        <v>113.11</v>
      </c>
    </row>
    <row r="30" spans="1:17">
      <c r="A30">
        <v>28</v>
      </c>
      <c r="B30" s="6">
        <v>16</v>
      </c>
      <c r="C30" s="6" t="s">
        <v>92</v>
      </c>
      <c r="D30" s="8">
        <v>20203038</v>
      </c>
      <c r="E30" s="6" t="s">
        <v>27</v>
      </c>
      <c r="F30" s="6" t="s">
        <v>40</v>
      </c>
      <c r="G30" s="15">
        <v>100</v>
      </c>
      <c r="H30" s="6">
        <v>85</v>
      </c>
      <c r="I30" s="6">
        <v>80</v>
      </c>
      <c r="J30" s="6">
        <v>0</v>
      </c>
      <c r="K30" s="6">
        <v>30</v>
      </c>
      <c r="L30" s="6">
        <v>0</v>
      </c>
      <c r="M30" s="6">
        <v>0</v>
      </c>
      <c r="N30" s="15">
        <f>I30+J30+K30+L30+M30</f>
        <v>110</v>
      </c>
      <c r="O30" s="6">
        <v>98</v>
      </c>
      <c r="P30" s="6">
        <v>176.5</v>
      </c>
      <c r="Q30" s="6">
        <f t="shared" si="0"/>
        <v>107.7</v>
      </c>
    </row>
    <row r="31" spans="1:17">
      <c r="A31">
        <v>29</v>
      </c>
      <c r="B31" s="38">
        <v>26</v>
      </c>
      <c r="C31" s="38" t="s">
        <v>93</v>
      </c>
      <c r="D31" s="55" t="s">
        <v>94</v>
      </c>
      <c r="E31" s="38" t="s">
        <v>95</v>
      </c>
      <c r="F31" s="38" t="s">
        <v>40</v>
      </c>
      <c r="G31" s="38">
        <v>80</v>
      </c>
      <c r="H31" s="38">
        <v>87.2</v>
      </c>
      <c r="I31" s="38">
        <v>80</v>
      </c>
      <c r="J31" s="38"/>
      <c r="K31" s="44">
        <v>90</v>
      </c>
      <c r="L31" s="38"/>
      <c r="M31" s="38"/>
      <c r="N31" s="45">
        <f>I31+J31+K31+L31+M31</f>
        <v>170</v>
      </c>
      <c r="O31" s="38">
        <v>98</v>
      </c>
      <c r="P31" s="46">
        <v>0</v>
      </c>
      <c r="Q31" s="6">
        <f t="shared" si="0"/>
        <v>106.38</v>
      </c>
    </row>
    <row r="32" customFormat="1" spans="1:17">
      <c r="A32">
        <v>30</v>
      </c>
      <c r="B32" s="6">
        <v>19</v>
      </c>
      <c r="C32" s="6" t="s">
        <v>96</v>
      </c>
      <c r="D32" s="8">
        <v>20203127</v>
      </c>
      <c r="E32" s="6" t="s">
        <v>97</v>
      </c>
      <c r="F32" s="6" t="s">
        <v>40</v>
      </c>
      <c r="G32" s="6">
        <v>60</v>
      </c>
      <c r="H32" s="6">
        <v>84.8</v>
      </c>
      <c r="I32" s="6">
        <v>80</v>
      </c>
      <c r="J32" s="6">
        <v>0</v>
      </c>
      <c r="K32" s="6">
        <v>40</v>
      </c>
      <c r="L32" s="6">
        <v>30</v>
      </c>
      <c r="M32" s="6">
        <v>0</v>
      </c>
      <c r="N32" s="7">
        <f>I32+J32+K32+L32+M32</f>
        <v>150</v>
      </c>
      <c r="O32" s="6">
        <v>98</v>
      </c>
      <c r="P32" s="47">
        <v>0</v>
      </c>
      <c r="Q32" s="6">
        <f t="shared" si="0"/>
        <v>98.02</v>
      </c>
    </row>
  </sheetData>
  <sortState ref="B3:Q32">
    <sortCondition ref="Q3:Q32" descending="1"/>
  </sortState>
  <mergeCells count="12">
    <mergeCell ref="I1:N1"/>
    <mergeCell ref="A1:A2"/>
    <mergeCell ref="B1:B2"/>
    <mergeCell ref="C1:C2"/>
    <mergeCell ref="D1:D2"/>
    <mergeCell ref="E1:E2"/>
    <mergeCell ref="F1:F2"/>
    <mergeCell ref="G1:G2"/>
    <mergeCell ref="H1:H2"/>
    <mergeCell ref="O1:O2"/>
    <mergeCell ref="P1:P2"/>
    <mergeCell ref="Q1:Q2"/>
  </mergeCells>
  <pageMargins left="0.708333333333333" right="0.708333333333333" top="0.5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博士</vt:lpstr>
      <vt:lpstr>学硕</vt:lpstr>
      <vt:lpstr>专硕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dell-2018</dc:creator>
  <cp:lastModifiedBy>JwK</cp:lastModifiedBy>
  <dcterms:created xsi:type="dcterms:W3CDTF">2019-09-19T01:11:00Z</dcterms:created>
  <cp:lastPrinted>2020-09-18T05:05:00Z</cp:lastPrinted>
  <dcterms:modified xsi:type="dcterms:W3CDTF">2021-09-13T07:26:23Z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9BEC5A135D69454F969F23E137D1150B</vt:lpwstr>
  </property>
</Properties>
</file>