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985" windowHeight="10365" activeTab="2"/>
  </bookViews>
  <sheets>
    <sheet name="学硕班" sheetId="4" r:id="rId1"/>
    <sheet name="21级博士" sheetId="1" r:id="rId2"/>
    <sheet name="22级博士" sheetId="5" r:id="rId3"/>
  </sheets>
  <calcPr calcId="144525"/>
</workbook>
</file>

<file path=xl/sharedStrings.xml><?xml version="1.0" encoding="utf-8"?>
<sst xmlns="http://schemas.openxmlformats.org/spreadsheetml/2006/main" count="495" uniqueCount="138">
  <si>
    <t>序号（按照纸质材料排序）</t>
  </si>
  <si>
    <t>学号</t>
  </si>
  <si>
    <t>姓名</t>
  </si>
  <si>
    <t>班级</t>
  </si>
  <si>
    <t>学位类型</t>
  </si>
  <si>
    <t>日常
表现
10%</t>
  </si>
  <si>
    <t>学习
成绩
15%</t>
  </si>
  <si>
    <t>C 科研能力50%</t>
  </si>
  <si>
    <t>专业
技能
15%</t>
  </si>
  <si>
    <t>综合
素质
10%</t>
  </si>
  <si>
    <t>总分</t>
  </si>
  <si>
    <t>论文</t>
  </si>
  <si>
    <t>著作</t>
  </si>
  <si>
    <t>课题</t>
  </si>
  <si>
    <t>成果</t>
  </si>
  <si>
    <t>专利</t>
  </si>
  <si>
    <t>竞赛</t>
  </si>
  <si>
    <t>周思倩</t>
  </si>
  <si>
    <t>8班</t>
  </si>
  <si>
    <r>
      <rPr>
        <sz val="11"/>
        <color rgb="FF000000"/>
        <rFont val="宋体"/>
        <charset val="134"/>
      </rPr>
      <t>学术学位</t>
    </r>
  </si>
  <si>
    <t>一等</t>
  </si>
  <si>
    <t>王金玲</t>
  </si>
  <si>
    <t>张文青</t>
  </si>
  <si>
    <t>邹紫勤</t>
  </si>
  <si>
    <t>二等</t>
  </si>
  <si>
    <t>赵红霞</t>
  </si>
  <si>
    <t>包晴</t>
  </si>
  <si>
    <t>李云豪</t>
  </si>
  <si>
    <t>谭佳颖</t>
  </si>
  <si>
    <t>彭憬</t>
  </si>
  <si>
    <t>陈惠媚</t>
  </si>
  <si>
    <t>周晓娜</t>
  </si>
  <si>
    <t>王旭</t>
  </si>
  <si>
    <t>向剑</t>
  </si>
  <si>
    <t>三等</t>
  </si>
  <si>
    <t>吴金鸿</t>
  </si>
  <si>
    <t>周旭晴</t>
  </si>
  <si>
    <t>郑沛</t>
  </si>
  <si>
    <t>学术学位</t>
  </si>
  <si>
    <t>陈少强</t>
  </si>
  <si>
    <t>夏鑫</t>
  </si>
  <si>
    <t>张驰</t>
  </si>
  <si>
    <t>邓国艳</t>
  </si>
  <si>
    <t>周鑫</t>
  </si>
  <si>
    <t>黄铃格</t>
  </si>
  <si>
    <t>王鑫</t>
  </si>
  <si>
    <t>彭欢子</t>
  </si>
  <si>
    <t>欧阳靖</t>
  </si>
  <si>
    <t>朱娅娴</t>
  </si>
  <si>
    <t>唐咏雪</t>
  </si>
  <si>
    <t>龙群赓</t>
  </si>
  <si>
    <t>唐嘉宜</t>
  </si>
  <si>
    <t>叶瑶</t>
  </si>
  <si>
    <t>邓婕</t>
  </si>
  <si>
    <t>戴金辉</t>
  </si>
  <si>
    <t>王潇</t>
  </si>
  <si>
    <t>许莹芊</t>
  </si>
  <si>
    <t>郭林林</t>
  </si>
  <si>
    <t>序号（按照纸质材料1-38）</t>
  </si>
  <si>
    <t>专业名称</t>
  </si>
  <si>
    <t>聂多锐</t>
  </si>
  <si>
    <t>博士班</t>
  </si>
  <si>
    <t>王子焱</t>
  </si>
  <si>
    <t>专业学位</t>
  </si>
  <si>
    <t>孙豪娴</t>
  </si>
  <si>
    <t>段嘉豪</t>
  </si>
  <si>
    <t>杨雪圆</t>
  </si>
  <si>
    <t>刘丝雨</t>
  </si>
  <si>
    <t>时健</t>
  </si>
  <si>
    <t>胡明月</t>
  </si>
  <si>
    <t>黎冬冬</t>
  </si>
  <si>
    <t>张媛婷</t>
  </si>
  <si>
    <t>曾凡</t>
  </si>
  <si>
    <t>田丰铭</t>
  </si>
  <si>
    <t>邹博</t>
  </si>
  <si>
    <t>张彧</t>
  </si>
  <si>
    <t>刘承鑫</t>
  </si>
  <si>
    <t>尧忠柳</t>
  </si>
  <si>
    <t>黄紫纯</t>
  </si>
  <si>
    <t>龙衍</t>
  </si>
  <si>
    <t>段航</t>
  </si>
  <si>
    <t>刘英飞</t>
  </si>
  <si>
    <t>谭艳</t>
  </si>
  <si>
    <t>曾辉</t>
  </si>
  <si>
    <t>胡雅琪</t>
  </si>
  <si>
    <t>谢峥嵘</t>
  </si>
  <si>
    <t>谢超群</t>
  </si>
  <si>
    <t>姚冰</t>
  </si>
  <si>
    <t>叶勇</t>
  </si>
  <si>
    <t>周敏</t>
  </si>
  <si>
    <t>刘喆雯</t>
  </si>
  <si>
    <t>伍梦思</t>
  </si>
  <si>
    <t>别明珂</t>
  </si>
  <si>
    <t>何飘</t>
  </si>
  <si>
    <t>王智贤</t>
  </si>
  <si>
    <t>赵凡</t>
  </si>
  <si>
    <t>丁琳</t>
  </si>
  <si>
    <t>周领航</t>
  </si>
  <si>
    <t>吴瑶</t>
  </si>
  <si>
    <t>邹孟龙</t>
  </si>
  <si>
    <t>黄雨</t>
  </si>
  <si>
    <t>陈立浩</t>
  </si>
  <si>
    <t>彭丽琪</t>
  </si>
  <si>
    <t>冯恩敏</t>
  </si>
  <si>
    <t>唐迎港</t>
  </si>
  <si>
    <t>胡卓瑜</t>
  </si>
  <si>
    <t>刘倩宏</t>
  </si>
  <si>
    <t>邓显光</t>
  </si>
  <si>
    <t>袁惠</t>
  </si>
  <si>
    <t>李江伟</t>
  </si>
  <si>
    <t>胡齐</t>
  </si>
  <si>
    <t>刘慧慧</t>
  </si>
  <si>
    <t>20222029</t>
  </si>
  <si>
    <t>杨华</t>
  </si>
  <si>
    <t>袁柳媚</t>
  </si>
  <si>
    <t>赵茜</t>
  </si>
  <si>
    <t>卢圣花</t>
  </si>
  <si>
    <t>李光耀</t>
  </si>
  <si>
    <t>黄钧伟</t>
  </si>
  <si>
    <t>田晓玲</t>
  </si>
  <si>
    <t>周彤艺</t>
  </si>
  <si>
    <t>肖婷</t>
  </si>
  <si>
    <t>吴丽通</t>
  </si>
  <si>
    <t>文志</t>
  </si>
  <si>
    <t>欧阳银</t>
  </si>
  <si>
    <t>龙辉</t>
  </si>
  <si>
    <t>邓杰</t>
  </si>
  <si>
    <t>刘流</t>
  </si>
  <si>
    <t>张伟</t>
  </si>
  <si>
    <t>沈乐乐</t>
  </si>
  <si>
    <t>刘恩旭</t>
  </si>
  <si>
    <t>梁璠琦</t>
  </si>
  <si>
    <t>刘相</t>
  </si>
  <si>
    <t>刘靖雷</t>
  </si>
  <si>
    <t>程雄涛</t>
  </si>
  <si>
    <t>黄玉</t>
  </si>
  <si>
    <t>唐麒</t>
  </si>
  <si>
    <t>唐路军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</si>
</sst>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20" borderId="9" applyNumberFormat="0" applyAlignment="0" applyProtection="0">
      <alignment vertical="center"/>
    </xf>
    <xf numFmtId="0" fontId="31" fillId="20" borderId="6" applyNumberFormat="0" applyAlignment="0" applyProtection="0">
      <alignment vertical="center"/>
    </xf>
    <xf numFmtId="0" fontId="29" fillId="19" borderId="8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1" xfId="49" applyNumberFormat="1" applyFont="1" applyFill="1" applyBorder="1" applyAlignment="1">
      <alignment horizontal="center" vertical="center"/>
    </xf>
    <xf numFmtId="0" fontId="1" fillId="4" borderId="1" xfId="49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49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49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2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37"/>
  <sheetViews>
    <sheetView zoomScale="90" zoomScaleNormal="90" topLeftCell="A19" workbookViewId="0">
      <selection activeCell="T3" sqref="T3"/>
    </sheetView>
  </sheetViews>
  <sheetFormatPr defaultColWidth="9" defaultRowHeight="25" customHeight="1"/>
  <cols>
    <col min="1" max="1" width="7.75" style="17" customWidth="1"/>
    <col min="2" max="2" width="9.375" style="17"/>
    <col min="3" max="3" width="9" style="17"/>
    <col min="4" max="4" width="7.5" style="17" customWidth="1"/>
    <col min="5" max="5" width="9" style="17"/>
    <col min="6" max="6" width="7.5" style="17" customWidth="1"/>
    <col min="7" max="10" width="9" style="17"/>
    <col min="11" max="11" width="6.375" style="17" customWidth="1"/>
    <col min="12" max="12" width="4.5" style="17" customWidth="1"/>
    <col min="13" max="13" width="8.375" style="17" customWidth="1"/>
    <col min="14" max="14" width="15.275" style="17" customWidth="1"/>
    <col min="15" max="15" width="4.125" style="17" customWidth="1"/>
    <col min="16" max="16" width="10.25" style="17" customWidth="1"/>
    <col min="17" max="17" width="14.725" style="17" customWidth="1"/>
    <col min="18" max="16384" width="9" style="17"/>
  </cols>
  <sheetData>
    <row r="1" s="17" customFormat="1" customHeight="1" spans="1:17">
      <c r="A1" s="30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1" t="s">
        <v>5</v>
      </c>
      <c r="G1" s="31" t="s">
        <v>6</v>
      </c>
      <c r="H1" s="30" t="s">
        <v>7</v>
      </c>
      <c r="I1" s="30"/>
      <c r="J1" s="30"/>
      <c r="K1" s="30"/>
      <c r="L1" s="30"/>
      <c r="M1" s="30"/>
      <c r="N1" s="30"/>
      <c r="O1" s="31" t="s">
        <v>8</v>
      </c>
      <c r="P1" s="31" t="s">
        <v>9</v>
      </c>
      <c r="Q1" s="30" t="s">
        <v>10</v>
      </c>
    </row>
    <row r="2" s="17" customFormat="1" ht="49" customHeight="1" spans="1:17">
      <c r="A2" s="30"/>
      <c r="B2" s="30"/>
      <c r="C2" s="30"/>
      <c r="D2" s="30"/>
      <c r="E2" s="30"/>
      <c r="F2" s="30"/>
      <c r="G2" s="30"/>
      <c r="H2" s="32" t="s">
        <v>11</v>
      </c>
      <c r="I2" s="32" t="s">
        <v>12</v>
      </c>
      <c r="J2" s="32" t="s">
        <v>13</v>
      </c>
      <c r="K2" s="32" t="s">
        <v>14</v>
      </c>
      <c r="L2" s="32" t="s">
        <v>15</v>
      </c>
      <c r="M2" s="32" t="s">
        <v>16</v>
      </c>
      <c r="N2" s="32" t="s">
        <v>10</v>
      </c>
      <c r="O2" s="30"/>
      <c r="P2" s="30"/>
      <c r="Q2" s="30"/>
    </row>
    <row r="3" customHeight="1" spans="1:18">
      <c r="A3" s="33">
        <v>14</v>
      </c>
      <c r="B3" s="33">
        <v>20213170</v>
      </c>
      <c r="C3" s="33" t="s">
        <v>17</v>
      </c>
      <c r="D3" s="34" t="s">
        <v>18</v>
      </c>
      <c r="E3" s="34" t="s">
        <v>19</v>
      </c>
      <c r="F3" s="34">
        <v>60</v>
      </c>
      <c r="G3" s="34">
        <v>91.63</v>
      </c>
      <c r="H3" s="34">
        <v>400</v>
      </c>
      <c r="I3" s="34">
        <v>0</v>
      </c>
      <c r="J3" s="34">
        <v>135</v>
      </c>
      <c r="K3" s="34">
        <v>30</v>
      </c>
      <c r="L3" s="34">
        <v>0</v>
      </c>
      <c r="M3" s="34">
        <v>10</v>
      </c>
      <c r="N3" s="34">
        <f t="shared" ref="N3:N37" si="0">H3+I3+J3+K3+L3+M3</f>
        <v>575</v>
      </c>
      <c r="O3" s="34">
        <v>98</v>
      </c>
      <c r="P3" s="50">
        <v>100</v>
      </c>
      <c r="Q3" s="34">
        <f t="shared" ref="Q3:Q37" si="1">F3*0.1+G3*0.15+N3*0.5+O3*0.15+P3*0.1</f>
        <v>331.9445</v>
      </c>
      <c r="R3" s="17" t="s">
        <v>20</v>
      </c>
    </row>
    <row r="4" customHeight="1" spans="1:18">
      <c r="A4" s="33">
        <v>3</v>
      </c>
      <c r="B4" s="33">
        <v>20213159</v>
      </c>
      <c r="C4" s="33" t="s">
        <v>21</v>
      </c>
      <c r="D4" s="34" t="s">
        <v>18</v>
      </c>
      <c r="E4" s="34" t="s">
        <v>19</v>
      </c>
      <c r="F4" s="35">
        <v>80</v>
      </c>
      <c r="G4" s="34">
        <v>91.9</v>
      </c>
      <c r="H4" s="34">
        <v>240</v>
      </c>
      <c r="I4" s="34">
        <v>0</v>
      </c>
      <c r="J4" s="34">
        <v>95</v>
      </c>
      <c r="K4" s="34">
        <v>0</v>
      </c>
      <c r="L4" s="34">
        <v>0</v>
      </c>
      <c r="M4" s="34">
        <v>0</v>
      </c>
      <c r="N4" s="34">
        <f t="shared" si="0"/>
        <v>335</v>
      </c>
      <c r="O4" s="34">
        <v>98</v>
      </c>
      <c r="P4" s="34">
        <v>80</v>
      </c>
      <c r="Q4" s="34">
        <f t="shared" si="1"/>
        <v>211.985</v>
      </c>
      <c r="R4" s="17" t="s">
        <v>20</v>
      </c>
    </row>
    <row r="5" customHeight="1" spans="1:18">
      <c r="A5" s="33">
        <v>10</v>
      </c>
      <c r="B5" s="33">
        <v>20213166</v>
      </c>
      <c r="C5" s="33" t="s">
        <v>22</v>
      </c>
      <c r="D5" s="34" t="s">
        <v>18</v>
      </c>
      <c r="E5" s="34" t="s">
        <v>19</v>
      </c>
      <c r="F5" s="34">
        <v>60</v>
      </c>
      <c r="G5" s="34">
        <v>87.7</v>
      </c>
      <c r="H5" s="34">
        <v>80</v>
      </c>
      <c r="I5" s="34">
        <v>0</v>
      </c>
      <c r="J5" s="34">
        <v>245</v>
      </c>
      <c r="K5" s="34">
        <v>0</v>
      </c>
      <c r="L5" s="34">
        <v>0</v>
      </c>
      <c r="M5" s="34">
        <v>10</v>
      </c>
      <c r="N5" s="34">
        <f t="shared" si="0"/>
        <v>335</v>
      </c>
      <c r="O5" s="34">
        <v>98</v>
      </c>
      <c r="P5" s="34">
        <v>0</v>
      </c>
      <c r="Q5" s="34">
        <f t="shared" si="1"/>
        <v>201.355</v>
      </c>
      <c r="R5" s="17" t="s">
        <v>20</v>
      </c>
    </row>
    <row r="6" customHeight="1" spans="1:18">
      <c r="A6" s="36">
        <v>1</v>
      </c>
      <c r="B6" s="36">
        <v>20213157</v>
      </c>
      <c r="C6" s="36" t="s">
        <v>23</v>
      </c>
      <c r="D6" s="37" t="s">
        <v>18</v>
      </c>
      <c r="E6" s="37" t="s">
        <v>19</v>
      </c>
      <c r="F6" s="37">
        <v>80</v>
      </c>
      <c r="G6" s="37">
        <v>86.6</v>
      </c>
      <c r="H6" s="37">
        <v>180</v>
      </c>
      <c r="I6" s="37">
        <v>0</v>
      </c>
      <c r="J6" s="37">
        <v>0</v>
      </c>
      <c r="K6" s="37">
        <v>0</v>
      </c>
      <c r="L6" s="37">
        <v>0</v>
      </c>
      <c r="M6" s="37">
        <v>0</v>
      </c>
      <c r="N6" s="37">
        <f t="shared" si="0"/>
        <v>180</v>
      </c>
      <c r="O6" s="37">
        <v>98</v>
      </c>
      <c r="P6" s="37">
        <v>0</v>
      </c>
      <c r="Q6" s="37">
        <f t="shared" si="1"/>
        <v>125.69</v>
      </c>
      <c r="R6" s="17" t="s">
        <v>24</v>
      </c>
    </row>
    <row r="7" customHeight="1" spans="1:18">
      <c r="A7" s="36">
        <v>15</v>
      </c>
      <c r="B7" s="36">
        <v>20213171</v>
      </c>
      <c r="C7" s="36" t="s">
        <v>25</v>
      </c>
      <c r="D7" s="37" t="s">
        <v>18</v>
      </c>
      <c r="E7" s="37" t="s">
        <v>19</v>
      </c>
      <c r="F7" s="37">
        <v>60</v>
      </c>
      <c r="G7" s="37">
        <v>88.3</v>
      </c>
      <c r="H7" s="37">
        <v>0</v>
      </c>
      <c r="I7" s="37">
        <v>0</v>
      </c>
      <c r="J7" s="37">
        <v>145</v>
      </c>
      <c r="K7" s="37">
        <v>0</v>
      </c>
      <c r="L7" s="37">
        <v>8</v>
      </c>
      <c r="M7" s="37">
        <v>0</v>
      </c>
      <c r="N7" s="37">
        <f t="shared" si="0"/>
        <v>153</v>
      </c>
      <c r="O7" s="37">
        <v>98</v>
      </c>
      <c r="P7" s="37">
        <v>40</v>
      </c>
      <c r="Q7" s="37">
        <f t="shared" si="1"/>
        <v>114.445</v>
      </c>
      <c r="R7" s="17" t="s">
        <v>24</v>
      </c>
    </row>
    <row r="8" customHeight="1" spans="1:18">
      <c r="A8" s="36">
        <v>16</v>
      </c>
      <c r="B8" s="36">
        <v>20213172</v>
      </c>
      <c r="C8" s="36" t="s">
        <v>26</v>
      </c>
      <c r="D8" s="37" t="s">
        <v>18</v>
      </c>
      <c r="E8" s="37" t="s">
        <v>19</v>
      </c>
      <c r="F8" s="37">
        <v>80</v>
      </c>
      <c r="G8" s="37">
        <v>90</v>
      </c>
      <c r="H8" s="37">
        <v>80</v>
      </c>
      <c r="I8" s="37">
        <v>0</v>
      </c>
      <c r="J8" s="51">
        <v>75</v>
      </c>
      <c r="K8" s="37">
        <v>0</v>
      </c>
      <c r="L8" s="37">
        <v>0</v>
      </c>
      <c r="M8" s="37">
        <v>0</v>
      </c>
      <c r="N8" s="37">
        <f t="shared" si="0"/>
        <v>155</v>
      </c>
      <c r="O8" s="37">
        <v>98</v>
      </c>
      <c r="P8" s="37">
        <v>0</v>
      </c>
      <c r="Q8" s="37">
        <f t="shared" si="1"/>
        <v>113.7</v>
      </c>
      <c r="R8" s="17" t="s">
        <v>24</v>
      </c>
    </row>
    <row r="9" customHeight="1" spans="1:18">
      <c r="A9" s="36">
        <v>6</v>
      </c>
      <c r="B9" s="36">
        <v>20213162</v>
      </c>
      <c r="C9" s="38" t="s">
        <v>27</v>
      </c>
      <c r="D9" s="37" t="s">
        <v>18</v>
      </c>
      <c r="E9" s="37" t="s">
        <v>19</v>
      </c>
      <c r="F9" s="39">
        <v>80</v>
      </c>
      <c r="G9" s="37">
        <v>86.9</v>
      </c>
      <c r="H9" s="37">
        <v>80</v>
      </c>
      <c r="I9" s="37">
        <v>0</v>
      </c>
      <c r="J9" s="37">
        <v>0</v>
      </c>
      <c r="K9" s="37">
        <v>0</v>
      </c>
      <c r="L9" s="51">
        <v>0</v>
      </c>
      <c r="M9" s="37">
        <v>60</v>
      </c>
      <c r="N9" s="37">
        <f t="shared" si="0"/>
        <v>140</v>
      </c>
      <c r="O9" s="37">
        <v>98</v>
      </c>
      <c r="P9" s="37">
        <v>40</v>
      </c>
      <c r="Q9" s="37">
        <f t="shared" si="1"/>
        <v>109.735</v>
      </c>
      <c r="R9" s="17" t="s">
        <v>24</v>
      </c>
    </row>
    <row r="10" customHeight="1" spans="1:18">
      <c r="A10" s="36">
        <v>12</v>
      </c>
      <c r="B10" s="36">
        <v>20213168</v>
      </c>
      <c r="C10" s="36" t="s">
        <v>28</v>
      </c>
      <c r="D10" s="37" t="s">
        <v>18</v>
      </c>
      <c r="E10" s="37" t="s">
        <v>19</v>
      </c>
      <c r="F10" s="37">
        <v>200</v>
      </c>
      <c r="G10" s="37">
        <v>89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f t="shared" si="0"/>
        <v>0</v>
      </c>
      <c r="O10" s="37">
        <v>98</v>
      </c>
      <c r="P10" s="37">
        <v>320</v>
      </c>
      <c r="Q10" s="37">
        <f t="shared" si="1"/>
        <v>80.05</v>
      </c>
      <c r="R10" s="17" t="s">
        <v>24</v>
      </c>
    </row>
    <row r="11" customHeight="1" spans="1:18">
      <c r="A11" s="36">
        <v>9</v>
      </c>
      <c r="B11" s="36">
        <v>20213165</v>
      </c>
      <c r="C11" s="36" t="s">
        <v>29</v>
      </c>
      <c r="D11" s="37" t="s">
        <v>18</v>
      </c>
      <c r="E11" s="37" t="s">
        <v>19</v>
      </c>
      <c r="F11" s="37">
        <v>60</v>
      </c>
      <c r="G11" s="37">
        <v>86.8</v>
      </c>
      <c r="H11" s="37">
        <v>80</v>
      </c>
      <c r="I11" s="37">
        <v>0</v>
      </c>
      <c r="J11" s="37">
        <v>0</v>
      </c>
      <c r="K11" s="37">
        <v>0</v>
      </c>
      <c r="L11" s="37">
        <v>0</v>
      </c>
      <c r="M11" s="37">
        <v>10</v>
      </c>
      <c r="N11" s="37">
        <f t="shared" si="0"/>
        <v>90</v>
      </c>
      <c r="O11" s="37">
        <v>98</v>
      </c>
      <c r="P11" s="37">
        <v>0</v>
      </c>
      <c r="Q11" s="37">
        <f t="shared" si="1"/>
        <v>78.72</v>
      </c>
      <c r="R11" s="17" t="s">
        <v>24</v>
      </c>
    </row>
    <row r="12" customHeight="1" spans="1:18">
      <c r="A12" s="36">
        <v>11</v>
      </c>
      <c r="B12" s="36">
        <v>20213167</v>
      </c>
      <c r="C12" s="36" t="s">
        <v>30</v>
      </c>
      <c r="D12" s="37" t="s">
        <v>18</v>
      </c>
      <c r="E12" s="37" t="s">
        <v>19</v>
      </c>
      <c r="F12" s="37">
        <v>100</v>
      </c>
      <c r="G12" s="37">
        <v>87.4</v>
      </c>
      <c r="H12" s="37">
        <v>40</v>
      </c>
      <c r="I12" s="37">
        <v>0</v>
      </c>
      <c r="J12" s="52">
        <v>20</v>
      </c>
      <c r="K12" s="37">
        <v>20</v>
      </c>
      <c r="L12" s="37">
        <v>0</v>
      </c>
      <c r="M12" s="37">
        <v>0</v>
      </c>
      <c r="N12" s="37">
        <f t="shared" si="0"/>
        <v>80</v>
      </c>
      <c r="O12" s="37">
        <v>98</v>
      </c>
      <c r="P12" s="37">
        <v>0</v>
      </c>
      <c r="Q12" s="37">
        <f t="shared" si="1"/>
        <v>77.81</v>
      </c>
      <c r="R12" s="17" t="s">
        <v>24</v>
      </c>
    </row>
    <row r="13" customHeight="1" spans="1:18">
      <c r="A13" s="36">
        <v>4</v>
      </c>
      <c r="B13" s="36">
        <v>20213160</v>
      </c>
      <c r="C13" s="36" t="s">
        <v>31</v>
      </c>
      <c r="D13" s="37" t="s">
        <v>18</v>
      </c>
      <c r="E13" s="37" t="s">
        <v>19</v>
      </c>
      <c r="F13" s="37">
        <v>60</v>
      </c>
      <c r="G13" s="37">
        <v>87.6</v>
      </c>
      <c r="H13" s="37">
        <v>0</v>
      </c>
      <c r="I13" s="37">
        <v>0</v>
      </c>
      <c r="J13" s="37">
        <v>55</v>
      </c>
      <c r="K13" s="37">
        <v>0</v>
      </c>
      <c r="L13" s="37">
        <v>0</v>
      </c>
      <c r="M13" s="37">
        <v>0</v>
      </c>
      <c r="N13" s="37">
        <f t="shared" si="0"/>
        <v>55</v>
      </c>
      <c r="O13" s="37">
        <v>98</v>
      </c>
      <c r="P13" s="51">
        <v>60</v>
      </c>
      <c r="Q13" s="37">
        <f t="shared" si="1"/>
        <v>67.34</v>
      </c>
      <c r="R13" s="17" t="s">
        <v>24</v>
      </c>
    </row>
    <row r="14" customHeight="1" spans="1:18">
      <c r="A14" s="36">
        <v>8</v>
      </c>
      <c r="B14" s="36">
        <v>20213164</v>
      </c>
      <c r="C14" s="36" t="s">
        <v>32</v>
      </c>
      <c r="D14" s="37" t="s">
        <v>18</v>
      </c>
      <c r="E14" s="37" t="s">
        <v>19</v>
      </c>
      <c r="F14" s="37">
        <v>120</v>
      </c>
      <c r="G14" s="37">
        <v>88</v>
      </c>
      <c r="H14" s="37">
        <v>0</v>
      </c>
      <c r="I14" s="37">
        <v>0</v>
      </c>
      <c r="J14" s="37">
        <v>25</v>
      </c>
      <c r="K14" s="37">
        <v>0</v>
      </c>
      <c r="L14" s="37">
        <v>0</v>
      </c>
      <c r="M14" s="37">
        <v>10</v>
      </c>
      <c r="N14" s="37">
        <f t="shared" si="0"/>
        <v>35</v>
      </c>
      <c r="O14" s="37">
        <v>98</v>
      </c>
      <c r="P14" s="37">
        <v>80</v>
      </c>
      <c r="Q14" s="37">
        <f t="shared" si="1"/>
        <v>65.4</v>
      </c>
      <c r="R14" s="17" t="s">
        <v>24</v>
      </c>
    </row>
    <row r="15" customHeight="1" spans="1:18">
      <c r="A15" s="40">
        <v>2</v>
      </c>
      <c r="B15" s="40">
        <v>20213158</v>
      </c>
      <c r="C15" s="40" t="s">
        <v>33</v>
      </c>
      <c r="D15" s="41" t="s">
        <v>18</v>
      </c>
      <c r="E15" s="41" t="s">
        <v>19</v>
      </c>
      <c r="F15" s="41">
        <v>60</v>
      </c>
      <c r="G15" s="41">
        <v>87.9</v>
      </c>
      <c r="H15" s="41">
        <v>0</v>
      </c>
      <c r="I15" s="41">
        <v>0</v>
      </c>
      <c r="J15" s="41">
        <v>60</v>
      </c>
      <c r="K15" s="41">
        <v>0</v>
      </c>
      <c r="L15" s="41">
        <v>0</v>
      </c>
      <c r="M15" s="41">
        <v>0</v>
      </c>
      <c r="N15" s="41">
        <f t="shared" si="0"/>
        <v>60</v>
      </c>
      <c r="O15" s="41">
        <v>98</v>
      </c>
      <c r="P15" s="41">
        <v>0</v>
      </c>
      <c r="Q15" s="41">
        <f t="shared" si="1"/>
        <v>63.885</v>
      </c>
      <c r="R15" s="17" t="s">
        <v>34</v>
      </c>
    </row>
    <row r="16" customHeight="1" spans="1:18">
      <c r="A16" s="40">
        <v>13</v>
      </c>
      <c r="B16" s="40">
        <v>20213169</v>
      </c>
      <c r="C16" s="40" t="s">
        <v>35</v>
      </c>
      <c r="D16" s="41" t="s">
        <v>18</v>
      </c>
      <c r="E16" s="41" t="s">
        <v>19</v>
      </c>
      <c r="F16" s="41">
        <v>60</v>
      </c>
      <c r="G16" s="41">
        <v>88.75</v>
      </c>
      <c r="H16" s="41">
        <v>0</v>
      </c>
      <c r="I16" s="41">
        <v>0</v>
      </c>
      <c r="J16" s="41">
        <v>55</v>
      </c>
      <c r="K16" s="41">
        <v>0</v>
      </c>
      <c r="L16" s="41">
        <v>0</v>
      </c>
      <c r="M16" s="41">
        <v>0</v>
      </c>
      <c r="N16" s="41">
        <f t="shared" si="0"/>
        <v>55</v>
      </c>
      <c r="O16" s="41">
        <v>98</v>
      </c>
      <c r="P16" s="41">
        <v>0</v>
      </c>
      <c r="Q16" s="41">
        <f t="shared" si="1"/>
        <v>61.5125</v>
      </c>
      <c r="R16" s="17" t="s">
        <v>34</v>
      </c>
    </row>
    <row r="17" customHeight="1" spans="1:18">
      <c r="A17" s="40">
        <v>7</v>
      </c>
      <c r="B17" s="40">
        <v>20213163</v>
      </c>
      <c r="C17" s="40" t="s">
        <v>36</v>
      </c>
      <c r="D17" s="41" t="s">
        <v>18</v>
      </c>
      <c r="E17" s="41" t="s">
        <v>19</v>
      </c>
      <c r="F17" s="41">
        <v>80</v>
      </c>
      <c r="G17" s="41">
        <v>90.7</v>
      </c>
      <c r="H17" s="41">
        <v>0</v>
      </c>
      <c r="I17" s="41">
        <v>0</v>
      </c>
      <c r="J17" s="41">
        <v>20</v>
      </c>
      <c r="K17" s="41">
        <v>0</v>
      </c>
      <c r="L17" s="41">
        <v>0</v>
      </c>
      <c r="M17" s="41">
        <v>8</v>
      </c>
      <c r="N17" s="41">
        <f t="shared" si="0"/>
        <v>28</v>
      </c>
      <c r="O17" s="41">
        <v>98</v>
      </c>
      <c r="P17" s="41">
        <v>0</v>
      </c>
      <c r="Q17" s="41">
        <f t="shared" si="1"/>
        <v>50.305</v>
      </c>
      <c r="R17" s="17" t="s">
        <v>34</v>
      </c>
    </row>
    <row r="18" customHeight="1" spans="1:18">
      <c r="A18" s="40">
        <v>17</v>
      </c>
      <c r="B18" s="40">
        <v>20213173</v>
      </c>
      <c r="C18" s="40" t="s">
        <v>37</v>
      </c>
      <c r="D18" s="41" t="s">
        <v>18</v>
      </c>
      <c r="E18" s="41" t="s">
        <v>38</v>
      </c>
      <c r="F18" s="41">
        <v>80</v>
      </c>
      <c r="G18" s="41">
        <v>86.5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f t="shared" si="0"/>
        <v>0</v>
      </c>
      <c r="O18" s="41">
        <v>98</v>
      </c>
      <c r="P18" s="41">
        <v>120</v>
      </c>
      <c r="Q18" s="41">
        <f t="shared" si="1"/>
        <v>47.675</v>
      </c>
      <c r="R18" s="17" t="s">
        <v>34</v>
      </c>
    </row>
    <row r="19" customHeight="1" spans="1:18">
      <c r="A19" s="40">
        <v>5</v>
      </c>
      <c r="B19" s="40">
        <v>20213161</v>
      </c>
      <c r="C19" s="40" t="s">
        <v>39</v>
      </c>
      <c r="D19" s="41" t="s">
        <v>18</v>
      </c>
      <c r="E19" s="41" t="s">
        <v>19</v>
      </c>
      <c r="F19" s="41">
        <v>60</v>
      </c>
      <c r="G19" s="41">
        <v>87</v>
      </c>
      <c r="H19" s="41">
        <v>0</v>
      </c>
      <c r="I19" s="41">
        <v>0</v>
      </c>
      <c r="J19" s="41">
        <v>15</v>
      </c>
      <c r="K19" s="41">
        <v>0</v>
      </c>
      <c r="L19" s="41">
        <v>0</v>
      </c>
      <c r="M19" s="41">
        <v>0</v>
      </c>
      <c r="N19" s="41">
        <f t="shared" si="0"/>
        <v>15</v>
      </c>
      <c r="O19" s="41">
        <v>98</v>
      </c>
      <c r="P19" s="41">
        <v>0</v>
      </c>
      <c r="Q19" s="41">
        <f t="shared" si="1"/>
        <v>41.25</v>
      </c>
      <c r="R19" s="17" t="s">
        <v>34</v>
      </c>
    </row>
    <row r="20" customHeight="1" spans="1:18">
      <c r="A20" s="42">
        <v>15</v>
      </c>
      <c r="B20" s="43">
        <v>20223179</v>
      </c>
      <c r="C20" s="43" t="s">
        <v>40</v>
      </c>
      <c r="D20" s="42" t="s">
        <v>18</v>
      </c>
      <c r="E20" s="42" t="s">
        <v>38</v>
      </c>
      <c r="F20" s="43">
        <v>60</v>
      </c>
      <c r="G20" s="43">
        <v>82.5</v>
      </c>
      <c r="H20" s="43">
        <v>80</v>
      </c>
      <c r="I20" s="43"/>
      <c r="J20" s="43">
        <v>120</v>
      </c>
      <c r="K20" s="43"/>
      <c r="L20" s="43"/>
      <c r="M20" s="43"/>
      <c r="N20" s="34">
        <f t="shared" si="0"/>
        <v>200</v>
      </c>
      <c r="O20" s="42">
        <v>98</v>
      </c>
      <c r="P20" s="43"/>
      <c r="Q20" s="34">
        <f t="shared" si="1"/>
        <v>133.075</v>
      </c>
      <c r="R20" s="17" t="s">
        <v>20</v>
      </c>
    </row>
    <row r="21" customHeight="1" spans="1:18">
      <c r="A21" s="42">
        <v>13</v>
      </c>
      <c r="B21" s="23">
        <v>20223185</v>
      </c>
      <c r="C21" s="23" t="s">
        <v>41</v>
      </c>
      <c r="D21" s="42" t="s">
        <v>18</v>
      </c>
      <c r="E21" s="42" t="s">
        <v>38</v>
      </c>
      <c r="F21" s="23">
        <v>70</v>
      </c>
      <c r="G21" s="23">
        <v>87.6</v>
      </c>
      <c r="H21" s="23">
        <v>100</v>
      </c>
      <c r="I21" s="23"/>
      <c r="J21" s="23">
        <v>75</v>
      </c>
      <c r="K21" s="23"/>
      <c r="L21" s="23"/>
      <c r="M21" s="23"/>
      <c r="N21" s="34">
        <f t="shared" si="0"/>
        <v>175</v>
      </c>
      <c r="O21" s="42">
        <v>98</v>
      </c>
      <c r="P21" s="23">
        <v>80</v>
      </c>
      <c r="Q21" s="34">
        <f t="shared" si="1"/>
        <v>130.34</v>
      </c>
      <c r="R21" s="17" t="s">
        <v>20</v>
      </c>
    </row>
    <row r="22" customHeight="1" spans="1:18">
      <c r="A22" s="42">
        <v>16</v>
      </c>
      <c r="B22" s="43">
        <v>20223187</v>
      </c>
      <c r="C22" s="43" t="s">
        <v>42</v>
      </c>
      <c r="D22" s="42" t="s">
        <v>18</v>
      </c>
      <c r="E22" s="42" t="s">
        <v>38</v>
      </c>
      <c r="F22" s="43">
        <v>60</v>
      </c>
      <c r="G22" s="43">
        <v>87.8</v>
      </c>
      <c r="H22" s="43">
        <v>80</v>
      </c>
      <c r="I22" s="43"/>
      <c r="J22" s="43">
        <v>30</v>
      </c>
      <c r="K22" s="43"/>
      <c r="L22" s="43"/>
      <c r="M22" s="43"/>
      <c r="N22" s="34">
        <f t="shared" si="0"/>
        <v>110</v>
      </c>
      <c r="O22" s="42">
        <v>98</v>
      </c>
      <c r="P22" s="43"/>
      <c r="Q22" s="34">
        <f t="shared" si="1"/>
        <v>88.87</v>
      </c>
      <c r="R22" s="17" t="s">
        <v>20</v>
      </c>
    </row>
    <row r="23" customHeight="1" spans="1:18">
      <c r="A23" s="44">
        <v>11</v>
      </c>
      <c r="B23" s="44">
        <v>20223184</v>
      </c>
      <c r="C23" s="45" t="s">
        <v>43</v>
      </c>
      <c r="D23" s="44" t="s">
        <v>18</v>
      </c>
      <c r="E23" s="44" t="s">
        <v>38</v>
      </c>
      <c r="F23" s="44">
        <v>60</v>
      </c>
      <c r="G23" s="46">
        <v>88.9</v>
      </c>
      <c r="H23" s="44"/>
      <c r="I23" s="44"/>
      <c r="J23" s="44">
        <v>50</v>
      </c>
      <c r="K23" s="44"/>
      <c r="L23" s="44"/>
      <c r="M23" s="44"/>
      <c r="N23" s="37">
        <f t="shared" si="0"/>
        <v>50</v>
      </c>
      <c r="O23" s="44">
        <v>98</v>
      </c>
      <c r="P23" s="44"/>
      <c r="Q23" s="37">
        <f t="shared" si="1"/>
        <v>59.035</v>
      </c>
      <c r="R23" s="17" t="s">
        <v>24</v>
      </c>
    </row>
    <row r="24" customHeight="1" spans="1:18">
      <c r="A24" s="44">
        <v>14</v>
      </c>
      <c r="B24" s="44">
        <v>20223188</v>
      </c>
      <c r="C24" s="45" t="s">
        <v>44</v>
      </c>
      <c r="D24" s="44" t="s">
        <v>18</v>
      </c>
      <c r="E24" s="44" t="s">
        <v>38</v>
      </c>
      <c r="F24" s="44">
        <v>60</v>
      </c>
      <c r="G24" s="44">
        <v>83.5</v>
      </c>
      <c r="H24" s="44"/>
      <c r="I24" s="44"/>
      <c r="J24" s="44">
        <v>40</v>
      </c>
      <c r="K24" s="44"/>
      <c r="L24" s="44">
        <v>6</v>
      </c>
      <c r="M24" s="44"/>
      <c r="N24" s="37">
        <f t="shared" si="0"/>
        <v>46</v>
      </c>
      <c r="O24" s="44">
        <v>98</v>
      </c>
      <c r="P24" s="44">
        <v>0</v>
      </c>
      <c r="Q24" s="37">
        <f t="shared" si="1"/>
        <v>56.225</v>
      </c>
      <c r="R24" s="17" t="s">
        <v>24</v>
      </c>
    </row>
    <row r="25" customHeight="1" spans="1:18">
      <c r="A25" s="44">
        <v>1</v>
      </c>
      <c r="B25" s="44">
        <v>20223186</v>
      </c>
      <c r="C25" s="45" t="s">
        <v>45</v>
      </c>
      <c r="D25" s="44" t="s">
        <v>18</v>
      </c>
      <c r="E25" s="44" t="s">
        <v>38</v>
      </c>
      <c r="F25" s="44">
        <v>100</v>
      </c>
      <c r="G25" s="44">
        <v>84</v>
      </c>
      <c r="H25" s="44"/>
      <c r="I25" s="44"/>
      <c r="J25" s="44">
        <v>20</v>
      </c>
      <c r="K25" s="44"/>
      <c r="L25" s="44"/>
      <c r="M25" s="44"/>
      <c r="N25" s="37">
        <f t="shared" si="0"/>
        <v>20</v>
      </c>
      <c r="O25" s="44">
        <v>98</v>
      </c>
      <c r="P25" s="44">
        <v>80</v>
      </c>
      <c r="Q25" s="37">
        <f t="shared" si="1"/>
        <v>55.3</v>
      </c>
      <c r="R25" s="17" t="s">
        <v>24</v>
      </c>
    </row>
    <row r="26" customHeight="1" spans="1:18">
      <c r="A26" s="44">
        <v>3</v>
      </c>
      <c r="B26" s="44">
        <v>20223178</v>
      </c>
      <c r="C26" s="44" t="s">
        <v>46</v>
      </c>
      <c r="D26" s="44" t="s">
        <v>18</v>
      </c>
      <c r="E26" s="44" t="s">
        <v>38</v>
      </c>
      <c r="F26" s="44">
        <v>80</v>
      </c>
      <c r="G26" s="47">
        <v>87.29</v>
      </c>
      <c r="H26" s="44"/>
      <c r="I26" s="44"/>
      <c r="J26" s="44"/>
      <c r="K26" s="44"/>
      <c r="L26" s="44"/>
      <c r="M26" s="44"/>
      <c r="N26" s="37">
        <f t="shared" si="0"/>
        <v>0</v>
      </c>
      <c r="O26" s="44">
        <v>98</v>
      </c>
      <c r="P26" s="44">
        <v>60</v>
      </c>
      <c r="Q26" s="37">
        <f t="shared" si="1"/>
        <v>41.7935</v>
      </c>
      <c r="R26" s="17" t="s">
        <v>24</v>
      </c>
    </row>
    <row r="27" customHeight="1" spans="1:18">
      <c r="A27" s="44">
        <v>6</v>
      </c>
      <c r="B27" s="44">
        <v>20223174</v>
      </c>
      <c r="C27" s="45" t="s">
        <v>47</v>
      </c>
      <c r="D27" s="44" t="s">
        <v>18</v>
      </c>
      <c r="E27" s="44" t="s">
        <v>38</v>
      </c>
      <c r="F27" s="44">
        <v>100</v>
      </c>
      <c r="G27" s="44">
        <v>84.43</v>
      </c>
      <c r="H27" s="44"/>
      <c r="I27" s="44"/>
      <c r="J27" s="44"/>
      <c r="K27" s="44"/>
      <c r="L27" s="44"/>
      <c r="M27" s="44"/>
      <c r="N27" s="37">
        <f t="shared" si="0"/>
        <v>0</v>
      </c>
      <c r="O27" s="44">
        <v>98</v>
      </c>
      <c r="P27" s="44">
        <v>40</v>
      </c>
      <c r="Q27" s="37">
        <f t="shared" si="1"/>
        <v>41.3645</v>
      </c>
      <c r="R27" s="17" t="s">
        <v>24</v>
      </c>
    </row>
    <row r="28" customHeight="1" spans="1:18">
      <c r="A28" s="44">
        <v>18</v>
      </c>
      <c r="B28" s="45">
        <v>20223182</v>
      </c>
      <c r="C28" s="45" t="s">
        <v>48</v>
      </c>
      <c r="D28" s="44" t="s">
        <v>18</v>
      </c>
      <c r="E28" s="44" t="s">
        <v>38</v>
      </c>
      <c r="F28" s="45">
        <v>60</v>
      </c>
      <c r="G28" s="45">
        <v>81.83</v>
      </c>
      <c r="H28" s="45">
        <v>0</v>
      </c>
      <c r="I28" s="45">
        <v>0</v>
      </c>
      <c r="J28" s="45">
        <v>15</v>
      </c>
      <c r="K28" s="45">
        <v>0</v>
      </c>
      <c r="L28" s="45">
        <v>0</v>
      </c>
      <c r="M28" s="45"/>
      <c r="N28" s="37">
        <f t="shared" si="0"/>
        <v>15</v>
      </c>
      <c r="O28" s="44">
        <v>98</v>
      </c>
      <c r="P28" s="45"/>
      <c r="Q28" s="37">
        <f t="shared" si="1"/>
        <v>40.4745</v>
      </c>
      <c r="R28" s="17" t="s">
        <v>24</v>
      </c>
    </row>
    <row r="29" customHeight="1" spans="1:18">
      <c r="A29" s="44">
        <v>2</v>
      </c>
      <c r="B29" s="44">
        <v>20223176</v>
      </c>
      <c r="C29" s="44" t="s">
        <v>49</v>
      </c>
      <c r="D29" s="44" t="s">
        <v>18</v>
      </c>
      <c r="E29" s="44" t="s">
        <v>38</v>
      </c>
      <c r="F29" s="44">
        <v>60</v>
      </c>
      <c r="G29" s="44">
        <v>83.86</v>
      </c>
      <c r="H29" s="44"/>
      <c r="I29" s="44"/>
      <c r="J29" s="44"/>
      <c r="K29" s="44"/>
      <c r="L29" s="44"/>
      <c r="M29" s="44"/>
      <c r="N29" s="37">
        <f t="shared" si="0"/>
        <v>0</v>
      </c>
      <c r="O29" s="44">
        <v>98</v>
      </c>
      <c r="P29" s="44">
        <v>60</v>
      </c>
      <c r="Q29" s="37">
        <f t="shared" si="1"/>
        <v>39.279</v>
      </c>
      <c r="R29" s="17" t="s">
        <v>24</v>
      </c>
    </row>
    <row r="30" customHeight="1" spans="1:18">
      <c r="A30" s="44">
        <v>12</v>
      </c>
      <c r="B30" s="44">
        <v>20223183</v>
      </c>
      <c r="C30" s="44" t="s">
        <v>50</v>
      </c>
      <c r="D30" s="44" t="s">
        <v>18</v>
      </c>
      <c r="E30" s="44" t="s">
        <v>38</v>
      </c>
      <c r="F30" s="44">
        <v>80</v>
      </c>
      <c r="G30" s="44">
        <v>82.2</v>
      </c>
      <c r="H30" s="44"/>
      <c r="I30" s="44"/>
      <c r="J30" s="44"/>
      <c r="K30" s="44"/>
      <c r="L30" s="44"/>
      <c r="M30" s="44"/>
      <c r="N30" s="37">
        <f t="shared" si="0"/>
        <v>0</v>
      </c>
      <c r="O30" s="44">
        <v>98</v>
      </c>
      <c r="P30" s="44">
        <v>40</v>
      </c>
      <c r="Q30" s="37">
        <f t="shared" si="1"/>
        <v>39.03</v>
      </c>
      <c r="R30" s="17" t="s">
        <v>24</v>
      </c>
    </row>
    <row r="31" customHeight="1" spans="1:18">
      <c r="A31" s="44">
        <v>8</v>
      </c>
      <c r="B31" s="44">
        <v>20223173</v>
      </c>
      <c r="C31" s="45" t="s">
        <v>51</v>
      </c>
      <c r="D31" s="44" t="s">
        <v>18</v>
      </c>
      <c r="E31" s="44" t="s">
        <v>38</v>
      </c>
      <c r="F31" s="44">
        <v>60</v>
      </c>
      <c r="G31" s="44">
        <v>84.71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/>
      <c r="N31" s="37">
        <f t="shared" si="0"/>
        <v>0</v>
      </c>
      <c r="O31" s="44">
        <v>98</v>
      </c>
      <c r="P31" s="44">
        <v>30</v>
      </c>
      <c r="Q31" s="37">
        <f t="shared" si="1"/>
        <v>36.4065</v>
      </c>
      <c r="R31" s="17" t="s">
        <v>24</v>
      </c>
    </row>
    <row r="32" customHeight="1" spans="1:18">
      <c r="A32" s="44">
        <v>5</v>
      </c>
      <c r="B32" s="44">
        <v>20223172</v>
      </c>
      <c r="C32" s="44" t="s">
        <v>52</v>
      </c>
      <c r="D32" s="44" t="s">
        <v>18</v>
      </c>
      <c r="E32" s="44" t="s">
        <v>38</v>
      </c>
      <c r="F32" s="44">
        <v>60</v>
      </c>
      <c r="G32" s="44">
        <v>86.71</v>
      </c>
      <c r="H32" s="44"/>
      <c r="I32" s="44"/>
      <c r="J32" s="44"/>
      <c r="K32" s="44"/>
      <c r="L32" s="44"/>
      <c r="M32" s="44"/>
      <c r="N32" s="37">
        <f t="shared" si="0"/>
        <v>0</v>
      </c>
      <c r="O32" s="44">
        <v>98</v>
      </c>
      <c r="P32" s="44">
        <v>20</v>
      </c>
      <c r="Q32" s="37">
        <f t="shared" si="1"/>
        <v>35.7065</v>
      </c>
      <c r="R32" s="17" t="s">
        <v>24</v>
      </c>
    </row>
    <row r="33" customHeight="1" spans="1:18">
      <c r="A33" s="48">
        <v>9</v>
      </c>
      <c r="B33" s="48">
        <v>20223181</v>
      </c>
      <c r="C33" s="48" t="s">
        <v>53</v>
      </c>
      <c r="D33" s="48" t="s">
        <v>18</v>
      </c>
      <c r="E33" s="48" t="s">
        <v>38</v>
      </c>
      <c r="F33" s="48">
        <v>80</v>
      </c>
      <c r="G33" s="48">
        <v>82.9</v>
      </c>
      <c r="H33" s="48"/>
      <c r="I33" s="48"/>
      <c r="J33" s="48"/>
      <c r="K33" s="48"/>
      <c r="L33" s="48"/>
      <c r="M33" s="48"/>
      <c r="N33" s="41">
        <f t="shared" si="0"/>
        <v>0</v>
      </c>
      <c r="O33" s="48">
        <v>98</v>
      </c>
      <c r="P33" s="48"/>
      <c r="Q33" s="41">
        <f t="shared" si="1"/>
        <v>35.135</v>
      </c>
      <c r="R33" s="17" t="s">
        <v>34</v>
      </c>
    </row>
    <row r="34" customHeight="1" spans="1:18">
      <c r="A34" s="48">
        <v>17</v>
      </c>
      <c r="B34" s="49">
        <v>20223180</v>
      </c>
      <c r="C34" s="49" t="s">
        <v>54</v>
      </c>
      <c r="D34" s="48" t="s">
        <v>18</v>
      </c>
      <c r="E34" s="48" t="s">
        <v>38</v>
      </c>
      <c r="F34" s="49">
        <v>60</v>
      </c>
      <c r="G34" s="49">
        <v>86.08</v>
      </c>
      <c r="H34" s="49"/>
      <c r="I34" s="49"/>
      <c r="J34" s="49">
        <v>0</v>
      </c>
      <c r="K34" s="49"/>
      <c r="L34" s="49"/>
      <c r="M34" s="49"/>
      <c r="N34" s="41">
        <f t="shared" si="0"/>
        <v>0</v>
      </c>
      <c r="O34" s="48">
        <v>98</v>
      </c>
      <c r="P34" s="49"/>
      <c r="Q34" s="41">
        <f t="shared" si="1"/>
        <v>33.612</v>
      </c>
      <c r="R34" s="17" t="s">
        <v>34</v>
      </c>
    </row>
    <row r="35" customHeight="1" spans="1:18">
      <c r="A35" s="48">
        <v>7</v>
      </c>
      <c r="B35" s="48">
        <v>20223189</v>
      </c>
      <c r="C35" s="48" t="s">
        <v>55</v>
      </c>
      <c r="D35" s="48" t="s">
        <v>18</v>
      </c>
      <c r="E35" s="48" t="s">
        <v>38</v>
      </c>
      <c r="F35" s="48">
        <v>60</v>
      </c>
      <c r="G35" s="48">
        <v>84.2</v>
      </c>
      <c r="H35" s="48"/>
      <c r="I35" s="48"/>
      <c r="J35" s="48"/>
      <c r="K35" s="48"/>
      <c r="L35" s="48"/>
      <c r="M35" s="48"/>
      <c r="N35" s="41">
        <f t="shared" si="0"/>
        <v>0</v>
      </c>
      <c r="O35" s="48">
        <v>98</v>
      </c>
      <c r="P35" s="48"/>
      <c r="Q35" s="41">
        <f t="shared" si="1"/>
        <v>33.33</v>
      </c>
      <c r="R35" s="17" t="s">
        <v>34</v>
      </c>
    </row>
    <row r="36" customHeight="1" spans="1:18">
      <c r="A36" s="48">
        <v>4</v>
      </c>
      <c r="B36" s="48">
        <v>20223177</v>
      </c>
      <c r="C36" s="48" t="s">
        <v>56</v>
      </c>
      <c r="D36" s="48" t="s">
        <v>18</v>
      </c>
      <c r="E36" s="48" t="s">
        <v>38</v>
      </c>
      <c r="F36" s="48">
        <v>60</v>
      </c>
      <c r="G36" s="48">
        <v>82.86</v>
      </c>
      <c r="H36" s="48"/>
      <c r="I36" s="48"/>
      <c r="J36" s="48"/>
      <c r="K36" s="48"/>
      <c r="L36" s="48"/>
      <c r="M36" s="48"/>
      <c r="N36" s="41">
        <f t="shared" si="0"/>
        <v>0</v>
      </c>
      <c r="O36" s="48">
        <v>98</v>
      </c>
      <c r="P36" s="48">
        <v>0</v>
      </c>
      <c r="Q36" s="41">
        <f t="shared" si="1"/>
        <v>33.129</v>
      </c>
      <c r="R36" s="17" t="s">
        <v>34</v>
      </c>
    </row>
    <row r="37" customHeight="1" spans="1:18">
      <c r="A37" s="48">
        <v>10</v>
      </c>
      <c r="B37" s="48">
        <v>20223175</v>
      </c>
      <c r="C37" s="49" t="s">
        <v>57</v>
      </c>
      <c r="D37" s="48" t="s">
        <v>18</v>
      </c>
      <c r="E37" s="48" t="s">
        <v>38</v>
      </c>
      <c r="F37" s="48">
        <v>60</v>
      </c>
      <c r="G37" s="48">
        <v>81.29</v>
      </c>
      <c r="H37" s="48"/>
      <c r="I37" s="48"/>
      <c r="J37" s="48"/>
      <c r="K37" s="48"/>
      <c r="L37" s="48"/>
      <c r="M37" s="48"/>
      <c r="N37" s="41">
        <f t="shared" si="0"/>
        <v>0</v>
      </c>
      <c r="O37" s="48">
        <v>98</v>
      </c>
      <c r="P37" s="48"/>
      <c r="Q37" s="41">
        <f t="shared" si="1"/>
        <v>32.8935</v>
      </c>
      <c r="R37" s="17" t="s">
        <v>34</v>
      </c>
    </row>
  </sheetData>
  <sortState ref="A20:Q37">
    <sortCondition ref="Q20:Q37" descending="1"/>
  </sortState>
  <mergeCells count="11">
    <mergeCell ref="H1:N1"/>
    <mergeCell ref="A1:A2"/>
    <mergeCell ref="B1:B2"/>
    <mergeCell ref="C1:C2"/>
    <mergeCell ref="D1:D2"/>
    <mergeCell ref="E1:E2"/>
    <mergeCell ref="F1:F2"/>
    <mergeCell ref="G1:G2"/>
    <mergeCell ref="O1:O2"/>
    <mergeCell ref="P1:P2"/>
    <mergeCell ref="Q1:Q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R39"/>
  <sheetViews>
    <sheetView workbookViewId="0">
      <pane xSplit="11" ySplit="2" topLeftCell="L3" activePane="bottomRight" state="frozen"/>
      <selection/>
      <selection pane="topRight"/>
      <selection pane="bottomLeft"/>
      <selection pane="bottomRight" activeCell="M8" sqref="M8"/>
    </sheetView>
  </sheetViews>
  <sheetFormatPr defaultColWidth="9" defaultRowHeight="30" customHeight="1"/>
  <cols>
    <col min="1" max="1" width="5.75" style="17" customWidth="1"/>
    <col min="2" max="2" width="12.375" style="18" customWidth="1"/>
    <col min="3" max="3" width="10.75" style="18" customWidth="1"/>
    <col min="4" max="5" width="8.75" style="18" customWidth="1"/>
    <col min="6" max="6" width="5.375" style="18" customWidth="1"/>
    <col min="7" max="7" width="10.75" style="18" customWidth="1"/>
    <col min="8" max="8" width="11.75" style="18" customWidth="1"/>
    <col min="9" max="9" width="8.25" style="18" customWidth="1"/>
    <col min="10" max="10" width="4.625" style="18" customWidth="1"/>
    <col min="11" max="11" width="8.875" style="18" customWidth="1"/>
    <col min="12" max="12" width="4" style="18" customWidth="1"/>
    <col min="13" max="13" width="4.625" style="18" customWidth="1"/>
    <col min="14" max="14" width="8.375" style="18" customWidth="1"/>
    <col min="15" max="15" width="4.125" style="18" customWidth="1"/>
    <col min="16" max="16" width="7.375" style="18" customWidth="1"/>
    <col min="17" max="17" width="11.5" style="18" customWidth="1"/>
    <col min="18" max="32" width="9" style="18"/>
    <col min="33" max="16384" width="37.125" style="18"/>
  </cols>
  <sheetData>
    <row r="1" customHeight="1" spans="1:17">
      <c r="A1" s="19" t="s">
        <v>58</v>
      </c>
      <c r="B1" s="19" t="s">
        <v>1</v>
      </c>
      <c r="C1" s="19" t="s">
        <v>2</v>
      </c>
      <c r="D1" s="19" t="s">
        <v>59</v>
      </c>
      <c r="E1" s="19" t="s">
        <v>4</v>
      </c>
      <c r="F1" s="20" t="s">
        <v>5</v>
      </c>
      <c r="G1" s="20" t="s">
        <v>6</v>
      </c>
      <c r="H1" s="21" t="s">
        <v>7</v>
      </c>
      <c r="I1" s="21"/>
      <c r="J1" s="21"/>
      <c r="K1" s="21"/>
      <c r="L1" s="21"/>
      <c r="M1" s="21"/>
      <c r="N1" s="21"/>
      <c r="O1" s="20" t="s">
        <v>8</v>
      </c>
      <c r="P1" s="20" t="s">
        <v>9</v>
      </c>
      <c r="Q1" s="19" t="s">
        <v>10</v>
      </c>
    </row>
    <row r="2" customHeight="1" spans="1:17">
      <c r="A2" s="19"/>
      <c r="B2" s="19"/>
      <c r="C2" s="19"/>
      <c r="D2" s="19"/>
      <c r="E2" s="19"/>
      <c r="F2" s="19"/>
      <c r="G2" s="19"/>
      <c r="H2" s="22" t="s">
        <v>11</v>
      </c>
      <c r="I2" s="22" t="s">
        <v>12</v>
      </c>
      <c r="J2" s="22" t="s">
        <v>13</v>
      </c>
      <c r="K2" s="22" t="s">
        <v>14</v>
      </c>
      <c r="L2" s="22" t="s">
        <v>15</v>
      </c>
      <c r="M2" s="22" t="s">
        <v>16</v>
      </c>
      <c r="N2" s="22" t="s">
        <v>10</v>
      </c>
      <c r="O2" s="19"/>
      <c r="P2" s="19"/>
      <c r="Q2" s="19"/>
    </row>
    <row r="3" customHeight="1" spans="1:18">
      <c r="A3" s="23">
        <v>2</v>
      </c>
      <c r="B3" s="23">
        <v>20212001</v>
      </c>
      <c r="C3" s="23" t="s">
        <v>60</v>
      </c>
      <c r="D3" s="23" t="s">
        <v>61</v>
      </c>
      <c r="E3" s="23" t="s">
        <v>38</v>
      </c>
      <c r="F3" s="23">
        <v>100</v>
      </c>
      <c r="G3" s="23">
        <v>90</v>
      </c>
      <c r="H3" s="24">
        <v>1100</v>
      </c>
      <c r="I3" s="23">
        <v>0</v>
      </c>
      <c r="J3" s="24">
        <v>100</v>
      </c>
      <c r="K3" s="23">
        <v>0</v>
      </c>
      <c r="L3" s="23">
        <v>0</v>
      </c>
      <c r="M3" s="23"/>
      <c r="N3" s="23">
        <f t="shared" ref="N3:N39" si="0">SUM(H3:M3)</f>
        <v>1200</v>
      </c>
      <c r="O3" s="23">
        <v>98</v>
      </c>
      <c r="P3" s="23"/>
      <c r="Q3" s="23">
        <f t="shared" ref="Q3:Q39" si="1">F3*0.1+G3*0.15+N3*0.5+O3*0.15+P3*0.1</f>
        <v>638.2</v>
      </c>
      <c r="R3" s="18" t="s">
        <v>20</v>
      </c>
    </row>
    <row r="4" customHeight="1" spans="1:18">
      <c r="A4" s="23">
        <v>10</v>
      </c>
      <c r="B4" s="23">
        <v>20212011</v>
      </c>
      <c r="C4" s="23" t="s">
        <v>62</v>
      </c>
      <c r="D4" s="23" t="s">
        <v>61</v>
      </c>
      <c r="E4" s="23" t="s">
        <v>63</v>
      </c>
      <c r="F4" s="23">
        <v>100</v>
      </c>
      <c r="G4" s="23">
        <v>91.1</v>
      </c>
      <c r="H4" s="23">
        <v>880</v>
      </c>
      <c r="I4" s="23"/>
      <c r="J4" s="23">
        <v>140</v>
      </c>
      <c r="K4" s="23"/>
      <c r="L4" s="23"/>
      <c r="M4" s="23"/>
      <c r="N4" s="23">
        <f t="shared" si="0"/>
        <v>1020</v>
      </c>
      <c r="O4" s="23">
        <v>98</v>
      </c>
      <c r="P4" s="23"/>
      <c r="Q4" s="23">
        <f t="shared" si="1"/>
        <v>548.365</v>
      </c>
      <c r="R4" s="18" t="s">
        <v>20</v>
      </c>
    </row>
    <row r="5" customHeight="1" spans="1:18">
      <c r="A5" s="23">
        <v>37</v>
      </c>
      <c r="B5" s="23">
        <v>20212049</v>
      </c>
      <c r="C5" s="23" t="s">
        <v>64</v>
      </c>
      <c r="D5" s="23" t="s">
        <v>61</v>
      </c>
      <c r="E5" s="23" t="s">
        <v>63</v>
      </c>
      <c r="F5" s="23">
        <v>60</v>
      </c>
      <c r="G5" s="23">
        <v>85.8</v>
      </c>
      <c r="H5" s="23">
        <v>840</v>
      </c>
      <c r="I5" s="23"/>
      <c r="J5" s="23">
        <v>115</v>
      </c>
      <c r="K5" s="23"/>
      <c r="L5" s="23">
        <v>0</v>
      </c>
      <c r="M5" s="23">
        <v>6</v>
      </c>
      <c r="N5" s="23">
        <f t="shared" si="0"/>
        <v>961</v>
      </c>
      <c r="O5" s="23">
        <v>98</v>
      </c>
      <c r="P5" s="23">
        <v>0</v>
      </c>
      <c r="Q5" s="23">
        <f t="shared" si="1"/>
        <v>514.07</v>
      </c>
      <c r="R5" s="18" t="s">
        <v>20</v>
      </c>
    </row>
    <row r="6" customHeight="1" spans="1:18">
      <c r="A6" s="23">
        <v>27</v>
      </c>
      <c r="B6" s="23">
        <v>20212037</v>
      </c>
      <c r="C6" s="23" t="s">
        <v>65</v>
      </c>
      <c r="D6" s="23" t="s">
        <v>61</v>
      </c>
      <c r="E6" s="23" t="s">
        <v>63</v>
      </c>
      <c r="F6" s="23">
        <v>60</v>
      </c>
      <c r="G6" s="23">
        <v>80.5</v>
      </c>
      <c r="H6" s="23">
        <v>560</v>
      </c>
      <c r="I6" s="23"/>
      <c r="J6" s="24">
        <v>220</v>
      </c>
      <c r="K6" s="23"/>
      <c r="L6" s="23"/>
      <c r="M6" s="23"/>
      <c r="N6" s="23">
        <f t="shared" si="0"/>
        <v>780</v>
      </c>
      <c r="O6" s="23">
        <v>98</v>
      </c>
      <c r="P6" s="23">
        <v>10</v>
      </c>
      <c r="Q6" s="23">
        <f t="shared" si="1"/>
        <v>423.775</v>
      </c>
      <c r="R6" s="18" t="s">
        <v>20</v>
      </c>
    </row>
    <row r="7" customHeight="1" spans="1:18">
      <c r="A7" s="23">
        <v>5</v>
      </c>
      <c r="B7" s="23">
        <v>20212004</v>
      </c>
      <c r="C7" s="23" t="s">
        <v>66</v>
      </c>
      <c r="D7" s="23" t="s">
        <v>61</v>
      </c>
      <c r="E7" s="23" t="s">
        <v>38</v>
      </c>
      <c r="F7" s="23">
        <v>60</v>
      </c>
      <c r="G7" s="23">
        <v>90.4</v>
      </c>
      <c r="H7" s="23">
        <v>560</v>
      </c>
      <c r="I7" s="24">
        <v>0</v>
      </c>
      <c r="J7" s="24">
        <v>90</v>
      </c>
      <c r="K7" s="23">
        <v>0</v>
      </c>
      <c r="L7" s="23">
        <v>0</v>
      </c>
      <c r="M7" s="23"/>
      <c r="N7" s="23">
        <f t="shared" si="0"/>
        <v>650</v>
      </c>
      <c r="O7" s="23">
        <v>98</v>
      </c>
      <c r="P7" s="23">
        <v>40</v>
      </c>
      <c r="Q7" s="23">
        <f t="shared" si="1"/>
        <v>363.26</v>
      </c>
      <c r="R7" s="18" t="s">
        <v>20</v>
      </c>
    </row>
    <row r="8" customHeight="1" spans="1:18">
      <c r="A8" s="23">
        <v>11</v>
      </c>
      <c r="B8" s="23">
        <v>20212013</v>
      </c>
      <c r="C8" s="23" t="s">
        <v>67</v>
      </c>
      <c r="D8" s="23" t="s">
        <v>61</v>
      </c>
      <c r="E8" s="23" t="s">
        <v>38</v>
      </c>
      <c r="F8" s="23">
        <v>100</v>
      </c>
      <c r="G8" s="23">
        <v>90.1</v>
      </c>
      <c r="H8" s="23">
        <v>280</v>
      </c>
      <c r="I8" s="23">
        <v>0</v>
      </c>
      <c r="J8" s="24">
        <v>325</v>
      </c>
      <c r="K8" s="23">
        <v>0</v>
      </c>
      <c r="L8" s="23">
        <v>0</v>
      </c>
      <c r="M8" s="23"/>
      <c r="N8" s="23">
        <f t="shared" si="0"/>
        <v>605</v>
      </c>
      <c r="O8" s="23">
        <v>98</v>
      </c>
      <c r="P8" s="23"/>
      <c r="Q8" s="23">
        <f t="shared" si="1"/>
        <v>340.715</v>
      </c>
      <c r="R8" s="18" t="s">
        <v>20</v>
      </c>
    </row>
    <row r="9" customHeight="1" spans="1:18">
      <c r="A9" s="23">
        <v>28</v>
      </c>
      <c r="B9" s="23">
        <v>20212038</v>
      </c>
      <c r="C9" s="23" t="s">
        <v>68</v>
      </c>
      <c r="D9" s="23" t="s">
        <v>61</v>
      </c>
      <c r="E9" s="23" t="s">
        <v>38</v>
      </c>
      <c r="F9" s="23">
        <v>140</v>
      </c>
      <c r="G9" s="23">
        <v>85.5</v>
      </c>
      <c r="H9" s="23"/>
      <c r="I9" s="23"/>
      <c r="J9" s="24">
        <v>485</v>
      </c>
      <c r="K9" s="24">
        <v>60</v>
      </c>
      <c r="L9" s="23">
        <v>0</v>
      </c>
      <c r="M9" s="23">
        <v>14</v>
      </c>
      <c r="N9" s="23">
        <f t="shared" si="0"/>
        <v>559</v>
      </c>
      <c r="O9" s="23">
        <v>98</v>
      </c>
      <c r="P9" s="24">
        <v>135</v>
      </c>
      <c r="Q9" s="23">
        <f t="shared" si="1"/>
        <v>334.525</v>
      </c>
      <c r="R9" s="18" t="s">
        <v>20</v>
      </c>
    </row>
    <row r="10" customHeight="1" spans="1:18">
      <c r="A10" s="25">
        <v>19</v>
      </c>
      <c r="B10" s="25">
        <v>20212024</v>
      </c>
      <c r="C10" s="25" t="s">
        <v>69</v>
      </c>
      <c r="D10" s="25" t="s">
        <v>61</v>
      </c>
      <c r="E10" s="25" t="s">
        <v>38</v>
      </c>
      <c r="F10" s="25">
        <v>60</v>
      </c>
      <c r="G10" s="25">
        <v>86</v>
      </c>
      <c r="H10" s="25">
        <v>360</v>
      </c>
      <c r="I10" s="25"/>
      <c r="J10" s="26">
        <v>225</v>
      </c>
      <c r="K10" s="25"/>
      <c r="L10" s="25"/>
      <c r="M10" s="25"/>
      <c r="N10" s="25">
        <f t="shared" si="0"/>
        <v>585</v>
      </c>
      <c r="O10" s="25">
        <v>98</v>
      </c>
      <c r="P10" s="25"/>
      <c r="Q10" s="25">
        <f t="shared" si="1"/>
        <v>326.1</v>
      </c>
      <c r="R10" s="18" t="s">
        <v>24</v>
      </c>
    </row>
    <row r="11" customHeight="1" spans="1:18">
      <c r="A11" s="25">
        <v>20</v>
      </c>
      <c r="B11" s="25">
        <v>20212025</v>
      </c>
      <c r="C11" s="25" t="s">
        <v>70</v>
      </c>
      <c r="D11" s="25" t="s">
        <v>61</v>
      </c>
      <c r="E11" s="25" t="s">
        <v>63</v>
      </c>
      <c r="F11" s="25">
        <v>140</v>
      </c>
      <c r="G11" s="25">
        <v>85.2</v>
      </c>
      <c r="H11" s="25">
        <v>290</v>
      </c>
      <c r="I11" s="25"/>
      <c r="J11" s="25">
        <v>220</v>
      </c>
      <c r="K11" s="25"/>
      <c r="L11" s="25"/>
      <c r="M11" s="25"/>
      <c r="N11" s="25">
        <f t="shared" si="0"/>
        <v>510</v>
      </c>
      <c r="O11" s="25">
        <v>98</v>
      </c>
      <c r="P11" s="26">
        <v>55.5</v>
      </c>
      <c r="Q11" s="25">
        <f t="shared" si="1"/>
        <v>302.03</v>
      </c>
      <c r="R11" s="18" t="s">
        <v>24</v>
      </c>
    </row>
    <row r="12" customHeight="1" spans="1:18">
      <c r="A12" s="25">
        <v>7</v>
      </c>
      <c r="B12" s="25">
        <v>20212007</v>
      </c>
      <c r="C12" s="25" t="s">
        <v>71</v>
      </c>
      <c r="D12" s="25" t="s">
        <v>61</v>
      </c>
      <c r="E12" s="25" t="s">
        <v>63</v>
      </c>
      <c r="F12" s="25">
        <v>100</v>
      </c>
      <c r="G12" s="25">
        <v>91</v>
      </c>
      <c r="H12" s="25">
        <v>240</v>
      </c>
      <c r="I12" s="25">
        <v>110</v>
      </c>
      <c r="J12" s="26">
        <v>125</v>
      </c>
      <c r="K12" s="25"/>
      <c r="L12" s="25"/>
      <c r="M12" s="25"/>
      <c r="N12" s="25">
        <f t="shared" si="0"/>
        <v>475</v>
      </c>
      <c r="O12" s="25">
        <v>98</v>
      </c>
      <c r="P12" s="25">
        <v>140</v>
      </c>
      <c r="Q12" s="25">
        <f t="shared" si="1"/>
        <v>289.85</v>
      </c>
      <c r="R12" s="18" t="s">
        <v>24</v>
      </c>
    </row>
    <row r="13" customHeight="1" spans="1:18">
      <c r="A13" s="25">
        <v>21</v>
      </c>
      <c r="B13" s="25">
        <v>20212026</v>
      </c>
      <c r="C13" s="25" t="s">
        <v>72</v>
      </c>
      <c r="D13" s="25" t="s">
        <v>61</v>
      </c>
      <c r="E13" s="25" t="s">
        <v>38</v>
      </c>
      <c r="F13" s="25">
        <v>60</v>
      </c>
      <c r="G13" s="25">
        <v>90.8</v>
      </c>
      <c r="H13" s="25">
        <v>340</v>
      </c>
      <c r="I13" s="25"/>
      <c r="J13" s="25">
        <v>130</v>
      </c>
      <c r="K13" s="25"/>
      <c r="L13" s="25"/>
      <c r="M13" s="25"/>
      <c r="N13" s="25">
        <f t="shared" si="0"/>
        <v>470</v>
      </c>
      <c r="O13" s="25">
        <v>98</v>
      </c>
      <c r="P13" s="25"/>
      <c r="Q13" s="25">
        <f t="shared" si="1"/>
        <v>269.32</v>
      </c>
      <c r="R13" s="18" t="s">
        <v>24</v>
      </c>
    </row>
    <row r="14" customHeight="1" spans="1:18">
      <c r="A14" s="25">
        <v>16</v>
      </c>
      <c r="B14" s="25">
        <v>20212019</v>
      </c>
      <c r="C14" s="25" t="s">
        <v>73</v>
      </c>
      <c r="D14" s="25" t="s">
        <v>61</v>
      </c>
      <c r="E14" s="25" t="s">
        <v>63</v>
      </c>
      <c r="F14" s="25">
        <v>80</v>
      </c>
      <c r="G14" s="25">
        <v>88</v>
      </c>
      <c r="H14" s="25">
        <v>360</v>
      </c>
      <c r="I14" s="25"/>
      <c r="J14" s="25">
        <v>80</v>
      </c>
      <c r="K14" s="25"/>
      <c r="L14" s="25"/>
      <c r="M14" s="25"/>
      <c r="N14" s="25">
        <f t="shared" si="0"/>
        <v>440</v>
      </c>
      <c r="O14" s="25">
        <v>98</v>
      </c>
      <c r="P14" s="25"/>
      <c r="Q14" s="25">
        <f t="shared" si="1"/>
        <v>255.9</v>
      </c>
      <c r="R14" s="18" t="s">
        <v>24</v>
      </c>
    </row>
    <row r="15" customHeight="1" spans="1:18">
      <c r="A15" s="25">
        <v>35</v>
      </c>
      <c r="B15" s="25">
        <v>20212047</v>
      </c>
      <c r="C15" s="25" t="s">
        <v>74</v>
      </c>
      <c r="D15" s="25" t="s">
        <v>61</v>
      </c>
      <c r="E15" s="25" t="s">
        <v>63</v>
      </c>
      <c r="F15" s="25">
        <v>60</v>
      </c>
      <c r="G15" s="25">
        <v>85.9</v>
      </c>
      <c r="H15" s="26">
        <v>200</v>
      </c>
      <c r="I15" s="25"/>
      <c r="J15" s="25">
        <v>220</v>
      </c>
      <c r="K15" s="25">
        <v>12</v>
      </c>
      <c r="L15" s="25"/>
      <c r="M15" s="25"/>
      <c r="N15" s="25">
        <f t="shared" si="0"/>
        <v>432</v>
      </c>
      <c r="O15" s="25">
        <v>98</v>
      </c>
      <c r="P15" s="25">
        <v>0</v>
      </c>
      <c r="Q15" s="25">
        <f t="shared" si="1"/>
        <v>249.585</v>
      </c>
      <c r="R15" s="18" t="s">
        <v>24</v>
      </c>
    </row>
    <row r="16" customHeight="1" spans="1:18">
      <c r="A16" s="25">
        <v>4</v>
      </c>
      <c r="B16" s="25">
        <v>20212003</v>
      </c>
      <c r="C16" s="25" t="s">
        <v>75</v>
      </c>
      <c r="D16" s="25" t="s">
        <v>61</v>
      </c>
      <c r="E16" s="25" t="s">
        <v>63</v>
      </c>
      <c r="F16" s="25">
        <v>60</v>
      </c>
      <c r="G16" s="25">
        <v>84.8</v>
      </c>
      <c r="H16" s="25">
        <v>210</v>
      </c>
      <c r="I16" s="25">
        <v>0</v>
      </c>
      <c r="J16" s="25">
        <v>185</v>
      </c>
      <c r="K16" s="25">
        <v>0</v>
      </c>
      <c r="L16" s="25">
        <v>0</v>
      </c>
      <c r="M16" s="25"/>
      <c r="N16" s="25">
        <f t="shared" si="0"/>
        <v>395</v>
      </c>
      <c r="O16" s="25">
        <v>98</v>
      </c>
      <c r="P16" s="25"/>
      <c r="Q16" s="25">
        <f t="shared" si="1"/>
        <v>230.92</v>
      </c>
      <c r="R16" s="18" t="s">
        <v>24</v>
      </c>
    </row>
    <row r="17" customHeight="1" spans="1:18">
      <c r="A17" s="25">
        <v>9</v>
      </c>
      <c r="B17" s="25">
        <v>20212010</v>
      </c>
      <c r="C17" s="25" t="s">
        <v>76</v>
      </c>
      <c r="D17" s="25" t="s">
        <v>61</v>
      </c>
      <c r="E17" s="25" t="s">
        <v>63</v>
      </c>
      <c r="F17" s="25">
        <v>60</v>
      </c>
      <c r="G17" s="25">
        <v>91.2</v>
      </c>
      <c r="H17" s="25">
        <v>160</v>
      </c>
      <c r="I17" s="25">
        <v>0</v>
      </c>
      <c r="J17" s="25">
        <v>215</v>
      </c>
      <c r="K17" s="25">
        <v>0</v>
      </c>
      <c r="L17" s="25">
        <v>0</v>
      </c>
      <c r="M17" s="25"/>
      <c r="N17" s="25">
        <f t="shared" si="0"/>
        <v>375</v>
      </c>
      <c r="O17" s="25">
        <v>98</v>
      </c>
      <c r="P17" s="25"/>
      <c r="Q17" s="25">
        <f t="shared" si="1"/>
        <v>221.88</v>
      </c>
      <c r="R17" s="18" t="s">
        <v>24</v>
      </c>
    </row>
    <row r="18" customHeight="1" spans="1:18">
      <c r="A18" s="25">
        <v>18</v>
      </c>
      <c r="B18" s="25">
        <v>20212023</v>
      </c>
      <c r="C18" s="25" t="s">
        <v>77</v>
      </c>
      <c r="D18" s="25" t="s">
        <v>61</v>
      </c>
      <c r="E18" s="25" t="s">
        <v>38</v>
      </c>
      <c r="F18" s="25">
        <v>60</v>
      </c>
      <c r="G18" s="25">
        <v>85.17</v>
      </c>
      <c r="H18" s="25">
        <v>0</v>
      </c>
      <c r="I18" s="25">
        <v>0</v>
      </c>
      <c r="J18" s="26">
        <v>315</v>
      </c>
      <c r="K18" s="25">
        <v>0</v>
      </c>
      <c r="L18" s="25">
        <v>0</v>
      </c>
      <c r="M18" s="25"/>
      <c r="N18" s="25">
        <f t="shared" si="0"/>
        <v>315</v>
      </c>
      <c r="O18" s="25">
        <v>98</v>
      </c>
      <c r="P18" s="25">
        <v>60</v>
      </c>
      <c r="Q18" s="25">
        <f t="shared" si="1"/>
        <v>196.9755</v>
      </c>
      <c r="R18" s="18" t="s">
        <v>24</v>
      </c>
    </row>
    <row r="19" customHeight="1" spans="1:18">
      <c r="A19" s="25">
        <v>14</v>
      </c>
      <c r="B19" s="25">
        <v>20212017</v>
      </c>
      <c r="C19" s="25" t="s">
        <v>78</v>
      </c>
      <c r="D19" s="25" t="s">
        <v>61</v>
      </c>
      <c r="E19" s="25" t="s">
        <v>63</v>
      </c>
      <c r="F19" s="25">
        <v>60</v>
      </c>
      <c r="G19" s="25">
        <v>89.9</v>
      </c>
      <c r="H19" s="25">
        <v>120</v>
      </c>
      <c r="I19" s="25"/>
      <c r="J19" s="26">
        <v>190</v>
      </c>
      <c r="K19" s="25"/>
      <c r="L19" s="25"/>
      <c r="M19" s="25"/>
      <c r="N19" s="25">
        <f t="shared" si="0"/>
        <v>310</v>
      </c>
      <c r="O19" s="25">
        <v>98</v>
      </c>
      <c r="P19" s="25">
        <v>40</v>
      </c>
      <c r="Q19" s="25">
        <f t="shared" si="1"/>
        <v>193.185</v>
      </c>
      <c r="R19" s="18" t="s">
        <v>24</v>
      </c>
    </row>
    <row r="20" customHeight="1" spans="1:18">
      <c r="A20" s="25">
        <v>34</v>
      </c>
      <c r="B20" s="25">
        <v>20212046</v>
      </c>
      <c r="C20" s="25" t="s">
        <v>79</v>
      </c>
      <c r="D20" s="25" t="s">
        <v>61</v>
      </c>
      <c r="E20" s="25" t="s">
        <v>38</v>
      </c>
      <c r="F20" s="25">
        <v>100</v>
      </c>
      <c r="G20" s="25">
        <v>90.8</v>
      </c>
      <c r="H20" s="25">
        <v>80</v>
      </c>
      <c r="I20" s="25"/>
      <c r="J20" s="25">
        <v>140</v>
      </c>
      <c r="K20" s="25"/>
      <c r="L20" s="25"/>
      <c r="M20" s="25"/>
      <c r="N20" s="25">
        <f t="shared" si="0"/>
        <v>220</v>
      </c>
      <c r="O20" s="25">
        <v>98</v>
      </c>
      <c r="P20" s="25">
        <v>300</v>
      </c>
      <c r="Q20" s="25">
        <f t="shared" si="1"/>
        <v>178.32</v>
      </c>
      <c r="R20" s="18" t="s">
        <v>24</v>
      </c>
    </row>
    <row r="21" customHeight="1" spans="1:18">
      <c r="A21" s="25">
        <v>22</v>
      </c>
      <c r="B21" s="25">
        <v>20212027</v>
      </c>
      <c r="C21" s="25" t="s">
        <v>80</v>
      </c>
      <c r="D21" s="25" t="s">
        <v>61</v>
      </c>
      <c r="E21" s="25" t="s">
        <v>63</v>
      </c>
      <c r="F21" s="25">
        <v>60</v>
      </c>
      <c r="G21" s="25">
        <v>92.8</v>
      </c>
      <c r="H21" s="26">
        <v>80</v>
      </c>
      <c r="I21" s="25">
        <v>0</v>
      </c>
      <c r="J21" s="25">
        <v>160</v>
      </c>
      <c r="K21" s="25">
        <v>10</v>
      </c>
      <c r="L21" s="25">
        <v>0</v>
      </c>
      <c r="M21" s="25"/>
      <c r="N21" s="25">
        <f t="shared" si="0"/>
        <v>250</v>
      </c>
      <c r="O21" s="25">
        <v>98</v>
      </c>
      <c r="P21" s="25">
        <v>180</v>
      </c>
      <c r="Q21" s="25">
        <f t="shared" si="1"/>
        <v>177.62</v>
      </c>
      <c r="R21" s="18" t="s">
        <v>24</v>
      </c>
    </row>
    <row r="22" customHeight="1" spans="1:18">
      <c r="A22" s="25">
        <v>15</v>
      </c>
      <c r="B22" s="25">
        <v>20212018</v>
      </c>
      <c r="C22" s="25" t="s">
        <v>81</v>
      </c>
      <c r="D22" s="25" t="s">
        <v>61</v>
      </c>
      <c r="E22" s="25" t="s">
        <v>63</v>
      </c>
      <c r="F22" s="25">
        <v>60</v>
      </c>
      <c r="G22" s="25">
        <v>89.2</v>
      </c>
      <c r="H22" s="25"/>
      <c r="I22" s="25">
        <v>20</v>
      </c>
      <c r="J22" s="25">
        <v>245</v>
      </c>
      <c r="K22" s="25"/>
      <c r="L22" s="25"/>
      <c r="M22" s="25"/>
      <c r="N22" s="25">
        <f t="shared" si="0"/>
        <v>265</v>
      </c>
      <c r="O22" s="25">
        <v>98</v>
      </c>
      <c r="P22" s="25"/>
      <c r="Q22" s="25">
        <f t="shared" si="1"/>
        <v>166.58</v>
      </c>
      <c r="R22" s="18" t="s">
        <v>24</v>
      </c>
    </row>
    <row r="23" customHeight="1" spans="1:18">
      <c r="A23" s="25">
        <v>32</v>
      </c>
      <c r="B23" s="25">
        <v>20212044</v>
      </c>
      <c r="C23" s="25" t="s">
        <v>82</v>
      </c>
      <c r="D23" s="25" t="s">
        <v>61</v>
      </c>
      <c r="E23" s="25" t="s">
        <v>63</v>
      </c>
      <c r="F23" s="25">
        <v>60</v>
      </c>
      <c r="G23" s="25">
        <v>88.8</v>
      </c>
      <c r="H23" s="25">
        <v>120</v>
      </c>
      <c r="I23" s="25"/>
      <c r="J23" s="26">
        <v>140</v>
      </c>
      <c r="K23" s="25"/>
      <c r="L23" s="25"/>
      <c r="M23" s="25"/>
      <c r="N23" s="25">
        <f t="shared" si="0"/>
        <v>260</v>
      </c>
      <c r="O23" s="25">
        <v>98</v>
      </c>
      <c r="P23" s="25"/>
      <c r="Q23" s="25">
        <f t="shared" si="1"/>
        <v>164.02</v>
      </c>
      <c r="R23" s="18" t="s">
        <v>24</v>
      </c>
    </row>
    <row r="24" customHeight="1" spans="1:18">
      <c r="A24" s="25">
        <v>38</v>
      </c>
      <c r="B24" s="25">
        <v>20212050</v>
      </c>
      <c r="C24" s="25" t="s">
        <v>83</v>
      </c>
      <c r="D24" s="25" t="s">
        <v>61</v>
      </c>
      <c r="E24" s="25" t="s">
        <v>63</v>
      </c>
      <c r="F24" s="25">
        <v>60</v>
      </c>
      <c r="G24" s="25">
        <v>90.1</v>
      </c>
      <c r="H24" s="25">
        <v>120</v>
      </c>
      <c r="I24" s="25"/>
      <c r="J24" s="26">
        <v>130</v>
      </c>
      <c r="K24" s="25"/>
      <c r="L24" s="25"/>
      <c r="M24" s="25"/>
      <c r="N24" s="25">
        <f t="shared" si="0"/>
        <v>250</v>
      </c>
      <c r="O24" s="25">
        <v>98</v>
      </c>
      <c r="P24" s="25"/>
      <c r="Q24" s="25">
        <f t="shared" si="1"/>
        <v>159.215</v>
      </c>
      <c r="R24" s="18" t="s">
        <v>24</v>
      </c>
    </row>
    <row r="25" customHeight="1" spans="1:18">
      <c r="A25" s="25">
        <v>17</v>
      </c>
      <c r="B25" s="25">
        <v>20212020</v>
      </c>
      <c r="C25" s="25" t="s">
        <v>84</v>
      </c>
      <c r="D25" s="25" t="s">
        <v>61</v>
      </c>
      <c r="E25" s="25" t="s">
        <v>63</v>
      </c>
      <c r="F25" s="25">
        <v>60</v>
      </c>
      <c r="G25" s="25">
        <v>90.1</v>
      </c>
      <c r="H25" s="25">
        <v>240</v>
      </c>
      <c r="I25" s="25"/>
      <c r="J25" s="26">
        <v>0</v>
      </c>
      <c r="K25" s="25"/>
      <c r="L25" s="25"/>
      <c r="M25" s="25"/>
      <c r="N25" s="25">
        <f t="shared" si="0"/>
        <v>240</v>
      </c>
      <c r="O25" s="25">
        <v>98</v>
      </c>
      <c r="P25" s="25">
        <v>40</v>
      </c>
      <c r="Q25" s="25">
        <f t="shared" si="1"/>
        <v>158.215</v>
      </c>
      <c r="R25" s="18" t="s">
        <v>24</v>
      </c>
    </row>
    <row r="26" customHeight="1" spans="1:18">
      <c r="A26" s="25">
        <v>33</v>
      </c>
      <c r="B26" s="25">
        <v>20212045</v>
      </c>
      <c r="C26" s="25" t="s">
        <v>85</v>
      </c>
      <c r="D26" s="25" t="s">
        <v>61</v>
      </c>
      <c r="E26" s="25" t="s">
        <v>63</v>
      </c>
      <c r="F26" s="25">
        <v>100</v>
      </c>
      <c r="G26" s="25">
        <v>91.6</v>
      </c>
      <c r="H26" s="25">
        <v>80</v>
      </c>
      <c r="I26" s="25"/>
      <c r="J26" s="25">
        <v>125</v>
      </c>
      <c r="K26" s="25">
        <v>20</v>
      </c>
      <c r="L26" s="25"/>
      <c r="M26" s="25"/>
      <c r="N26" s="25">
        <f t="shared" si="0"/>
        <v>225</v>
      </c>
      <c r="O26" s="25">
        <v>98</v>
      </c>
      <c r="P26" s="25"/>
      <c r="Q26" s="25">
        <f t="shared" si="1"/>
        <v>150.94</v>
      </c>
      <c r="R26" s="18" t="s">
        <v>24</v>
      </c>
    </row>
    <row r="27" customHeight="1" spans="1:18">
      <c r="A27" s="25">
        <v>36</v>
      </c>
      <c r="B27" s="25">
        <v>20212048</v>
      </c>
      <c r="C27" s="25" t="s">
        <v>86</v>
      </c>
      <c r="D27" s="25" t="s">
        <v>61</v>
      </c>
      <c r="E27" s="25" t="s">
        <v>63</v>
      </c>
      <c r="F27" s="25">
        <v>60</v>
      </c>
      <c r="G27" s="25">
        <v>90</v>
      </c>
      <c r="H27" s="25">
        <v>120</v>
      </c>
      <c r="I27" s="25"/>
      <c r="J27" s="25">
        <v>100</v>
      </c>
      <c r="K27" s="25"/>
      <c r="L27" s="25"/>
      <c r="M27" s="25"/>
      <c r="N27" s="25">
        <f t="shared" si="0"/>
        <v>220</v>
      </c>
      <c r="O27" s="25">
        <v>98</v>
      </c>
      <c r="P27" s="25">
        <v>6</v>
      </c>
      <c r="Q27" s="25">
        <f t="shared" si="1"/>
        <v>144.8</v>
      </c>
      <c r="R27" s="18" t="s">
        <v>24</v>
      </c>
    </row>
    <row r="28" customHeight="1" spans="1:18">
      <c r="A28" s="25">
        <v>26</v>
      </c>
      <c r="B28" s="25">
        <v>20212035</v>
      </c>
      <c r="C28" s="25" t="s">
        <v>87</v>
      </c>
      <c r="D28" s="25" t="s">
        <v>61</v>
      </c>
      <c r="E28" s="25" t="s">
        <v>63</v>
      </c>
      <c r="F28" s="25">
        <v>80</v>
      </c>
      <c r="G28" s="25">
        <v>89.9</v>
      </c>
      <c r="H28" s="25">
        <v>80</v>
      </c>
      <c r="I28" s="25">
        <v>0</v>
      </c>
      <c r="J28" s="26">
        <v>80</v>
      </c>
      <c r="K28" s="25">
        <v>30</v>
      </c>
      <c r="L28" s="25">
        <v>0</v>
      </c>
      <c r="M28" s="25"/>
      <c r="N28" s="25">
        <f t="shared" si="0"/>
        <v>190</v>
      </c>
      <c r="O28" s="25">
        <v>98</v>
      </c>
      <c r="P28" s="25"/>
      <c r="Q28" s="25">
        <f t="shared" si="1"/>
        <v>131.185</v>
      </c>
      <c r="R28" s="18" t="s">
        <v>24</v>
      </c>
    </row>
    <row r="29" customHeight="1" spans="1:18">
      <c r="A29" s="27">
        <v>31</v>
      </c>
      <c r="B29" s="27">
        <v>20212043</v>
      </c>
      <c r="C29" s="27" t="s">
        <v>88</v>
      </c>
      <c r="D29" s="27" t="s">
        <v>61</v>
      </c>
      <c r="E29" s="27" t="s">
        <v>63</v>
      </c>
      <c r="F29" s="27">
        <v>60</v>
      </c>
      <c r="G29" s="27">
        <v>87.2</v>
      </c>
      <c r="H29" s="27"/>
      <c r="I29" s="27"/>
      <c r="J29" s="27">
        <v>145</v>
      </c>
      <c r="K29" s="27">
        <v>30</v>
      </c>
      <c r="L29" s="27"/>
      <c r="M29" s="27"/>
      <c r="N29" s="27">
        <f t="shared" si="0"/>
        <v>175</v>
      </c>
      <c r="O29" s="27">
        <v>98</v>
      </c>
      <c r="P29" s="27"/>
      <c r="Q29" s="27">
        <f t="shared" si="1"/>
        <v>121.28</v>
      </c>
      <c r="R29" s="18" t="s">
        <v>34</v>
      </c>
    </row>
    <row r="30" customHeight="1" spans="1:18">
      <c r="A30" s="27">
        <v>30</v>
      </c>
      <c r="B30" s="27">
        <v>20212041</v>
      </c>
      <c r="C30" s="27" t="s">
        <v>89</v>
      </c>
      <c r="D30" s="27" t="s">
        <v>61</v>
      </c>
      <c r="E30" s="27" t="s">
        <v>63</v>
      </c>
      <c r="F30" s="27">
        <v>60</v>
      </c>
      <c r="G30" s="27">
        <v>84.2</v>
      </c>
      <c r="H30" s="27"/>
      <c r="I30" s="27"/>
      <c r="J30" s="27">
        <v>140</v>
      </c>
      <c r="K30" s="27"/>
      <c r="L30" s="27"/>
      <c r="M30" s="27"/>
      <c r="N30" s="27">
        <f t="shared" si="0"/>
        <v>140</v>
      </c>
      <c r="O30" s="27">
        <v>98</v>
      </c>
      <c r="P30" s="27"/>
      <c r="Q30" s="27">
        <f t="shared" si="1"/>
        <v>103.33</v>
      </c>
      <c r="R30" s="18" t="s">
        <v>34</v>
      </c>
    </row>
    <row r="31" customHeight="1" spans="1:18">
      <c r="A31" s="27">
        <v>6</v>
      </c>
      <c r="B31" s="27">
        <v>20212005</v>
      </c>
      <c r="C31" s="27" t="s">
        <v>90</v>
      </c>
      <c r="D31" s="27" t="s">
        <v>61</v>
      </c>
      <c r="E31" s="27" t="s">
        <v>38</v>
      </c>
      <c r="F31" s="27">
        <v>120</v>
      </c>
      <c r="G31" s="27">
        <v>90.9</v>
      </c>
      <c r="H31" s="27"/>
      <c r="I31" s="29">
        <v>0</v>
      </c>
      <c r="J31" s="29">
        <v>110</v>
      </c>
      <c r="K31" s="27"/>
      <c r="L31" s="27"/>
      <c r="M31" s="27"/>
      <c r="N31" s="27">
        <f t="shared" si="0"/>
        <v>110</v>
      </c>
      <c r="O31" s="27">
        <v>98</v>
      </c>
      <c r="P31" s="27">
        <v>60</v>
      </c>
      <c r="Q31" s="27">
        <f t="shared" si="1"/>
        <v>101.335</v>
      </c>
      <c r="R31" s="18" t="s">
        <v>34</v>
      </c>
    </row>
    <row r="32" customHeight="1" spans="1:18">
      <c r="A32" s="27">
        <v>3</v>
      </c>
      <c r="B32" s="27">
        <v>20212002</v>
      </c>
      <c r="C32" s="28" t="s">
        <v>91</v>
      </c>
      <c r="D32" s="27" t="s">
        <v>61</v>
      </c>
      <c r="E32" s="27" t="s">
        <v>63</v>
      </c>
      <c r="F32" s="27">
        <v>60</v>
      </c>
      <c r="G32" s="27">
        <v>87.6</v>
      </c>
      <c r="H32" s="27">
        <v>0</v>
      </c>
      <c r="I32" s="27">
        <v>0</v>
      </c>
      <c r="J32" s="27">
        <v>70</v>
      </c>
      <c r="K32" s="27">
        <v>0</v>
      </c>
      <c r="L32" s="27">
        <v>0</v>
      </c>
      <c r="M32" s="27"/>
      <c r="N32" s="27">
        <f t="shared" si="0"/>
        <v>70</v>
      </c>
      <c r="O32" s="27">
        <v>98</v>
      </c>
      <c r="P32" s="27"/>
      <c r="Q32" s="27">
        <f t="shared" si="1"/>
        <v>68.84</v>
      </c>
      <c r="R32" s="18" t="s">
        <v>34</v>
      </c>
    </row>
    <row r="33" customHeight="1" spans="1:18">
      <c r="A33" s="27">
        <v>8</v>
      </c>
      <c r="B33" s="27">
        <v>20212008</v>
      </c>
      <c r="C33" s="27" t="s">
        <v>92</v>
      </c>
      <c r="D33" s="27" t="s">
        <v>61</v>
      </c>
      <c r="E33" s="27" t="s">
        <v>63</v>
      </c>
      <c r="F33" s="27">
        <v>60</v>
      </c>
      <c r="G33" s="29">
        <v>90.4</v>
      </c>
      <c r="H33" s="27">
        <v>0</v>
      </c>
      <c r="I33" s="27">
        <v>0</v>
      </c>
      <c r="J33" s="27">
        <v>50</v>
      </c>
      <c r="K33" s="27">
        <v>0</v>
      </c>
      <c r="L33" s="27">
        <v>0</v>
      </c>
      <c r="M33" s="27"/>
      <c r="N33" s="27">
        <f t="shared" si="0"/>
        <v>50</v>
      </c>
      <c r="O33" s="27">
        <v>98</v>
      </c>
      <c r="P33" s="27"/>
      <c r="Q33" s="27">
        <f t="shared" si="1"/>
        <v>59.26</v>
      </c>
      <c r="R33" s="18" t="s">
        <v>34</v>
      </c>
    </row>
    <row r="34" customHeight="1" spans="1:18">
      <c r="A34" s="27">
        <v>13</v>
      </c>
      <c r="B34" s="27">
        <v>20212016</v>
      </c>
      <c r="C34" s="27" t="s">
        <v>93</v>
      </c>
      <c r="D34" s="27" t="s">
        <v>61</v>
      </c>
      <c r="E34" s="27" t="s">
        <v>63</v>
      </c>
      <c r="F34" s="27">
        <v>60</v>
      </c>
      <c r="G34" s="27">
        <v>89.4</v>
      </c>
      <c r="H34" s="27"/>
      <c r="I34" s="27"/>
      <c r="J34" s="27">
        <v>40</v>
      </c>
      <c r="K34" s="27"/>
      <c r="L34" s="27"/>
      <c r="M34" s="27"/>
      <c r="N34" s="27">
        <f t="shared" si="0"/>
        <v>40</v>
      </c>
      <c r="O34" s="27">
        <v>98</v>
      </c>
      <c r="P34" s="29">
        <v>45</v>
      </c>
      <c r="Q34" s="27">
        <f t="shared" si="1"/>
        <v>58.61</v>
      </c>
      <c r="R34" s="18" t="s">
        <v>34</v>
      </c>
    </row>
    <row r="35" customHeight="1" spans="1:18">
      <c r="A35" s="27">
        <v>12</v>
      </c>
      <c r="B35" s="27">
        <v>20212015</v>
      </c>
      <c r="C35" s="27" t="s">
        <v>94</v>
      </c>
      <c r="D35" s="27" t="s">
        <v>61</v>
      </c>
      <c r="E35" s="27" t="s">
        <v>63</v>
      </c>
      <c r="F35" s="27">
        <v>60</v>
      </c>
      <c r="G35" s="27">
        <v>89.2</v>
      </c>
      <c r="H35" s="27">
        <v>0</v>
      </c>
      <c r="I35" s="27">
        <v>0</v>
      </c>
      <c r="J35" s="27">
        <v>40</v>
      </c>
      <c r="K35" s="27">
        <v>0</v>
      </c>
      <c r="L35" s="27">
        <v>0</v>
      </c>
      <c r="M35" s="27"/>
      <c r="N35" s="27">
        <f t="shared" si="0"/>
        <v>40</v>
      </c>
      <c r="O35" s="27">
        <v>98</v>
      </c>
      <c r="P35" s="27">
        <v>0</v>
      </c>
      <c r="Q35" s="27">
        <f t="shared" si="1"/>
        <v>54.08</v>
      </c>
      <c r="R35" s="18" t="s">
        <v>34</v>
      </c>
    </row>
    <row r="36" customHeight="1" spans="1:18">
      <c r="A36" s="27">
        <v>29</v>
      </c>
      <c r="B36" s="27">
        <v>20212039</v>
      </c>
      <c r="C36" s="27" t="s">
        <v>95</v>
      </c>
      <c r="D36" s="27" t="s">
        <v>61</v>
      </c>
      <c r="E36" s="27" t="s">
        <v>63</v>
      </c>
      <c r="F36" s="27">
        <v>60</v>
      </c>
      <c r="G36" s="27">
        <v>86.7</v>
      </c>
      <c r="H36" s="27"/>
      <c r="I36" s="27"/>
      <c r="J36" s="27">
        <v>30</v>
      </c>
      <c r="K36" s="27"/>
      <c r="L36" s="27"/>
      <c r="M36" s="27"/>
      <c r="N36" s="27">
        <f t="shared" si="0"/>
        <v>30</v>
      </c>
      <c r="O36" s="27">
        <v>98</v>
      </c>
      <c r="P36" s="27"/>
      <c r="Q36" s="27">
        <f t="shared" si="1"/>
        <v>48.705</v>
      </c>
      <c r="R36" s="18" t="s">
        <v>34</v>
      </c>
    </row>
    <row r="37" customHeight="1" spans="1:18">
      <c r="A37" s="27">
        <v>23</v>
      </c>
      <c r="B37" s="27">
        <v>20212031</v>
      </c>
      <c r="C37" s="27" t="s">
        <v>96</v>
      </c>
      <c r="D37" s="27" t="s">
        <v>61</v>
      </c>
      <c r="E37" s="27" t="s">
        <v>63</v>
      </c>
      <c r="F37" s="29">
        <v>100</v>
      </c>
      <c r="G37" s="27">
        <v>89.1</v>
      </c>
      <c r="H37" s="27"/>
      <c r="I37" s="27"/>
      <c r="J37" s="27"/>
      <c r="K37" s="27"/>
      <c r="L37" s="27"/>
      <c r="M37" s="27"/>
      <c r="N37" s="27">
        <f t="shared" si="0"/>
        <v>0</v>
      </c>
      <c r="O37" s="27">
        <v>98</v>
      </c>
      <c r="P37" s="29">
        <v>60</v>
      </c>
      <c r="Q37" s="27">
        <f t="shared" si="1"/>
        <v>44.065</v>
      </c>
      <c r="R37" s="18" t="s">
        <v>34</v>
      </c>
    </row>
    <row r="38" customHeight="1" spans="1:18">
      <c r="A38" s="27">
        <v>24</v>
      </c>
      <c r="B38" s="27">
        <v>20212032</v>
      </c>
      <c r="C38" s="27" t="s">
        <v>97</v>
      </c>
      <c r="D38" s="27" t="s">
        <v>61</v>
      </c>
      <c r="E38" s="27" t="s">
        <v>38</v>
      </c>
      <c r="F38" s="27">
        <v>60</v>
      </c>
      <c r="G38" s="27">
        <v>88.5</v>
      </c>
      <c r="H38" s="27"/>
      <c r="I38" s="27"/>
      <c r="J38" s="27"/>
      <c r="K38" s="27"/>
      <c r="L38" s="27"/>
      <c r="M38" s="27"/>
      <c r="N38" s="27">
        <f t="shared" si="0"/>
        <v>0</v>
      </c>
      <c r="O38" s="27">
        <v>98</v>
      </c>
      <c r="P38" s="27"/>
      <c r="Q38" s="27">
        <f t="shared" si="1"/>
        <v>33.975</v>
      </c>
      <c r="R38" s="18" t="s">
        <v>34</v>
      </c>
    </row>
    <row r="39" customHeight="1" spans="1:18">
      <c r="A39" s="27">
        <v>25</v>
      </c>
      <c r="B39" s="27">
        <v>20212034</v>
      </c>
      <c r="C39" s="27" t="s">
        <v>98</v>
      </c>
      <c r="D39" s="27" t="s">
        <v>61</v>
      </c>
      <c r="E39" s="27" t="s">
        <v>38</v>
      </c>
      <c r="F39" s="27">
        <v>60</v>
      </c>
      <c r="G39" s="27">
        <v>81.2</v>
      </c>
      <c r="H39" s="27"/>
      <c r="I39" s="27"/>
      <c r="J39" s="27"/>
      <c r="K39" s="27"/>
      <c r="L39" s="27"/>
      <c r="M39" s="27"/>
      <c r="N39" s="27">
        <f t="shared" si="0"/>
        <v>0</v>
      </c>
      <c r="O39" s="27">
        <v>98</v>
      </c>
      <c r="P39" s="27"/>
      <c r="Q39" s="27">
        <f t="shared" si="1"/>
        <v>32.88</v>
      </c>
      <c r="R39" s="18" t="s">
        <v>34</v>
      </c>
    </row>
  </sheetData>
  <sortState ref="A3:Q39">
    <sortCondition ref="Q3:Q39" descending="1"/>
  </sortState>
  <mergeCells count="11">
    <mergeCell ref="H1:N1"/>
    <mergeCell ref="A1:A2"/>
    <mergeCell ref="B1:B2"/>
    <mergeCell ref="C1:C2"/>
    <mergeCell ref="D1:D2"/>
    <mergeCell ref="E1:E2"/>
    <mergeCell ref="F1:F2"/>
    <mergeCell ref="G1:G2"/>
    <mergeCell ref="O1:O2"/>
    <mergeCell ref="P1:P2"/>
    <mergeCell ref="Q1:Q2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R49"/>
  <sheetViews>
    <sheetView tabSelected="1" zoomScale="90" zoomScaleNormal="90" workbookViewId="0">
      <pane xSplit="12" ySplit="2" topLeftCell="M18" activePane="bottomRight" state="frozen"/>
      <selection/>
      <selection pane="topRight"/>
      <selection pane="bottomLeft"/>
      <selection pane="bottomRight" activeCell="R10" sqref="R10"/>
    </sheetView>
  </sheetViews>
  <sheetFormatPr defaultColWidth="16.375" defaultRowHeight="30" customHeight="1"/>
  <cols>
    <col min="1" max="1" width="6.525" style="1" customWidth="1"/>
    <col min="2" max="2" width="9.375" style="1" customWidth="1"/>
    <col min="3" max="4" width="7" style="1" customWidth="1"/>
    <col min="5" max="5" width="8.875" style="1" customWidth="1"/>
    <col min="6" max="6" width="6.94166666666667" style="1" customWidth="1"/>
    <col min="7" max="7" width="7.90833333333333" style="1" customWidth="1"/>
    <col min="8" max="8" width="12.2166666666667" style="1" customWidth="1"/>
    <col min="9" max="9" width="6.10833333333333" style="1" customWidth="1"/>
    <col min="10" max="10" width="12.775" style="1" customWidth="1"/>
    <col min="11" max="11" width="4.625" style="1" customWidth="1"/>
    <col min="12" max="12" width="5.975" style="1" customWidth="1"/>
    <col min="13" max="13" width="7.875" style="1" customWidth="1"/>
    <col min="14" max="14" width="19.5833333333333" style="1" customWidth="1"/>
    <col min="15" max="15" width="9.03333333333333" style="1" customWidth="1"/>
    <col min="16" max="16" width="6.1" style="1" customWidth="1"/>
    <col min="17" max="17" width="9.375" style="1" customWidth="1"/>
    <col min="18" max="16384" width="16.375" style="1" customWidth="1"/>
  </cols>
  <sheetData>
    <row r="1" s="1" customFormat="1" customHeight="1" spans="1:17">
      <c r="A1" s="2" t="s">
        <v>58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2"/>
      <c r="J1" s="2"/>
      <c r="K1" s="2"/>
      <c r="L1" s="2"/>
      <c r="M1" s="2"/>
      <c r="N1" s="2"/>
      <c r="O1" s="3" t="s">
        <v>8</v>
      </c>
      <c r="P1" s="3" t="s">
        <v>9</v>
      </c>
      <c r="Q1" s="2" t="s">
        <v>10</v>
      </c>
    </row>
    <row r="2" s="1" customFormat="1" customHeight="1" spans="1:17">
      <c r="A2" s="2"/>
      <c r="B2" s="2"/>
      <c r="C2" s="2"/>
      <c r="D2" s="2"/>
      <c r="E2" s="2"/>
      <c r="F2" s="2"/>
      <c r="G2" s="2"/>
      <c r="H2" s="4" t="s">
        <v>11</v>
      </c>
      <c r="I2" s="4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10</v>
      </c>
      <c r="O2" s="2"/>
      <c r="P2" s="2"/>
      <c r="Q2" s="2"/>
    </row>
    <row r="3" s="1" customFormat="1" customHeight="1" spans="1:18">
      <c r="A3" s="5">
        <v>20</v>
      </c>
      <c r="B3" s="5">
        <v>20222028</v>
      </c>
      <c r="C3" s="5" t="s">
        <v>99</v>
      </c>
      <c r="D3" s="5" t="s">
        <v>61</v>
      </c>
      <c r="E3" s="5" t="s">
        <v>63</v>
      </c>
      <c r="F3" s="5">
        <v>100</v>
      </c>
      <c r="G3" s="5">
        <v>87.5</v>
      </c>
      <c r="H3" s="5">
        <v>1350</v>
      </c>
      <c r="I3" s="5">
        <v>0</v>
      </c>
      <c r="J3" s="5">
        <v>60</v>
      </c>
      <c r="K3" s="5">
        <v>0</v>
      </c>
      <c r="L3" s="5">
        <v>0</v>
      </c>
      <c r="M3" s="5">
        <v>30</v>
      </c>
      <c r="N3" s="5">
        <f>H3+I3+J3+K3+L3+M3</f>
        <v>1440</v>
      </c>
      <c r="O3" s="5">
        <v>98</v>
      </c>
      <c r="P3" s="6">
        <v>219</v>
      </c>
      <c r="Q3" s="5">
        <f>F3*0.1+G3*0.15+N3*0.5+O3*0.15+P3*0.1</f>
        <v>779.725</v>
      </c>
      <c r="R3" s="1" t="s">
        <v>20</v>
      </c>
    </row>
    <row r="4" s="1" customFormat="1" customHeight="1" spans="1:18">
      <c r="A4" s="5">
        <v>32</v>
      </c>
      <c r="B4" s="5">
        <v>20222045</v>
      </c>
      <c r="C4" s="5" t="s">
        <v>100</v>
      </c>
      <c r="D4" s="5" t="s">
        <v>61</v>
      </c>
      <c r="E4" s="5" t="s">
        <v>63</v>
      </c>
      <c r="F4" s="5">
        <v>60</v>
      </c>
      <c r="G4" s="5">
        <v>85.5</v>
      </c>
      <c r="H4" s="5">
        <v>490</v>
      </c>
      <c r="I4" s="5">
        <v>0</v>
      </c>
      <c r="J4" s="5">
        <v>330</v>
      </c>
      <c r="K4" s="5">
        <v>0</v>
      </c>
      <c r="L4" s="5">
        <v>0</v>
      </c>
      <c r="M4" s="5">
        <v>48</v>
      </c>
      <c r="N4" s="5">
        <f>H4+I4+J4+K4+L4+M4</f>
        <v>868</v>
      </c>
      <c r="O4" s="5">
        <v>98</v>
      </c>
      <c r="P4" s="6">
        <v>10</v>
      </c>
      <c r="Q4" s="5">
        <f>F4*0.1+G4*0.15+N4*0.5+O4*0.15+P4*0.1</f>
        <v>468.525</v>
      </c>
      <c r="R4" s="1" t="s">
        <v>20</v>
      </c>
    </row>
    <row r="5" s="1" customFormat="1" customHeight="1" spans="1:18">
      <c r="A5" s="5">
        <v>31</v>
      </c>
      <c r="B5" s="5">
        <v>20222044</v>
      </c>
      <c r="C5" s="5" t="s">
        <v>101</v>
      </c>
      <c r="D5" s="5" t="s">
        <v>61</v>
      </c>
      <c r="E5" s="5" t="s">
        <v>63</v>
      </c>
      <c r="F5" s="5">
        <v>60</v>
      </c>
      <c r="G5" s="5">
        <v>86.38</v>
      </c>
      <c r="H5" s="5">
        <v>480</v>
      </c>
      <c r="I5" s="5">
        <v>0</v>
      </c>
      <c r="J5" s="5">
        <v>330</v>
      </c>
      <c r="K5" s="5">
        <v>0</v>
      </c>
      <c r="L5" s="5">
        <v>0</v>
      </c>
      <c r="M5" s="5">
        <v>0</v>
      </c>
      <c r="N5" s="5">
        <f>H5+I5+J5+K5+L5+M5</f>
        <v>810</v>
      </c>
      <c r="O5" s="5">
        <v>98</v>
      </c>
      <c r="P5" s="5">
        <v>120</v>
      </c>
      <c r="Q5" s="5">
        <f>F5*0.1+G5*0.15+N5*0.5+O5*0.15+P5*0.1</f>
        <v>450.657</v>
      </c>
      <c r="R5" s="1" t="s">
        <v>20</v>
      </c>
    </row>
    <row r="6" s="1" customFormat="1" customHeight="1" spans="1:18">
      <c r="A6" s="5">
        <v>8</v>
      </c>
      <c r="B6" s="5">
        <v>20222013</v>
      </c>
      <c r="C6" s="5" t="s">
        <v>102</v>
      </c>
      <c r="D6" s="5" t="s">
        <v>61</v>
      </c>
      <c r="E6" s="5" t="s">
        <v>63</v>
      </c>
      <c r="F6" s="5">
        <v>100</v>
      </c>
      <c r="G6" s="5">
        <v>92.88</v>
      </c>
      <c r="H6" s="5">
        <v>320</v>
      </c>
      <c r="I6" s="5">
        <v>0</v>
      </c>
      <c r="J6" s="5">
        <v>100</v>
      </c>
      <c r="K6" s="5">
        <v>0</v>
      </c>
      <c r="L6" s="5">
        <v>40</v>
      </c>
      <c r="M6" s="5">
        <v>0</v>
      </c>
      <c r="N6" s="6">
        <f>H6+I6+J6+K6+L6+M6</f>
        <v>460</v>
      </c>
      <c r="O6" s="5">
        <v>98</v>
      </c>
      <c r="P6" s="5">
        <v>276</v>
      </c>
      <c r="Q6" s="5">
        <f>F6*0.1+G6*0.15+N6*0.5+O6*0.15+P6*0.1</f>
        <v>296.232</v>
      </c>
      <c r="R6" s="1" t="s">
        <v>20</v>
      </c>
    </row>
    <row r="7" s="1" customFormat="1" customHeight="1" spans="1:18">
      <c r="A7" s="5">
        <v>24</v>
      </c>
      <c r="B7" s="5">
        <v>20222033</v>
      </c>
      <c r="C7" s="5" t="s">
        <v>103</v>
      </c>
      <c r="D7" s="5" t="s">
        <v>61</v>
      </c>
      <c r="E7" s="5" t="s">
        <v>63</v>
      </c>
      <c r="F7" s="6">
        <v>120</v>
      </c>
      <c r="G7" s="5">
        <v>87.13</v>
      </c>
      <c r="H7" s="6">
        <v>80</v>
      </c>
      <c r="I7" s="5">
        <v>0</v>
      </c>
      <c r="J7" s="5">
        <v>115</v>
      </c>
      <c r="K7" s="5">
        <v>0</v>
      </c>
      <c r="L7" s="5">
        <v>0</v>
      </c>
      <c r="M7" s="6">
        <v>186</v>
      </c>
      <c r="N7" s="5">
        <f>H7+I7+J7+K7+L7+M7</f>
        <v>381</v>
      </c>
      <c r="O7" s="5">
        <v>98</v>
      </c>
      <c r="P7" s="5">
        <v>121</v>
      </c>
      <c r="Q7" s="5">
        <f>F7*0.1+G7*0.15+N7*0.5+O7*0.15+P7*0.1</f>
        <v>242.3695</v>
      </c>
      <c r="R7" s="1" t="s">
        <v>20</v>
      </c>
    </row>
    <row r="8" s="1" customFormat="1" customHeight="1" spans="1:18">
      <c r="A8" s="5">
        <v>1</v>
      </c>
      <c r="B8" s="5">
        <v>20222004</v>
      </c>
      <c r="C8" s="5" t="s">
        <v>104</v>
      </c>
      <c r="D8" s="5" t="s">
        <v>61</v>
      </c>
      <c r="E8" s="5" t="s">
        <v>38</v>
      </c>
      <c r="F8" s="5">
        <v>60</v>
      </c>
      <c r="G8" s="5">
        <v>88.5</v>
      </c>
      <c r="H8" s="5">
        <v>120</v>
      </c>
      <c r="I8" s="5">
        <v>0</v>
      </c>
      <c r="J8" s="5">
        <v>295</v>
      </c>
      <c r="K8" s="5">
        <v>0</v>
      </c>
      <c r="L8" s="5">
        <v>0</v>
      </c>
      <c r="M8" s="5">
        <v>0</v>
      </c>
      <c r="N8" s="5">
        <f>H8+I8+J8+K8+L8+M8</f>
        <v>415</v>
      </c>
      <c r="O8" s="5">
        <v>98</v>
      </c>
      <c r="P8" s="5">
        <v>0</v>
      </c>
      <c r="Q8" s="5">
        <f>F8*0.1+G8*0.15+N8*0.5+O8*0.15+P8*0.1</f>
        <v>241.475</v>
      </c>
      <c r="R8" s="1" t="s">
        <v>20</v>
      </c>
    </row>
    <row r="9" s="1" customFormat="1" customHeight="1" spans="1:18">
      <c r="A9" s="5">
        <v>29</v>
      </c>
      <c r="B9" s="5">
        <v>20222041</v>
      </c>
      <c r="C9" s="5" t="s">
        <v>105</v>
      </c>
      <c r="D9" s="5" t="s">
        <v>61</v>
      </c>
      <c r="E9" s="5" t="s">
        <v>63</v>
      </c>
      <c r="F9" s="5">
        <v>80</v>
      </c>
      <c r="G9" s="5">
        <v>85.5</v>
      </c>
      <c r="H9" s="6">
        <v>160</v>
      </c>
      <c r="I9" s="5">
        <v>0</v>
      </c>
      <c r="J9" s="5">
        <v>160</v>
      </c>
      <c r="K9" s="5">
        <v>10</v>
      </c>
      <c r="L9" s="5">
        <v>0</v>
      </c>
      <c r="M9" s="6">
        <v>0</v>
      </c>
      <c r="N9" s="5">
        <f>H9+I9+J9+K9+L9+M9</f>
        <v>330</v>
      </c>
      <c r="O9" s="5">
        <v>98</v>
      </c>
      <c r="P9" s="6">
        <v>203</v>
      </c>
      <c r="Q9" s="5">
        <f>F9*0.1+G9*0.15+N9*0.5+O9*0.15+P9*0.1</f>
        <v>220.825</v>
      </c>
      <c r="R9" s="1" t="s">
        <v>20</v>
      </c>
    </row>
    <row r="10" s="1" customFormat="1" customHeight="1" spans="1:18">
      <c r="A10" s="5">
        <v>34</v>
      </c>
      <c r="B10" s="5">
        <v>20222047</v>
      </c>
      <c r="C10" s="5" t="s">
        <v>106</v>
      </c>
      <c r="D10" s="5" t="s">
        <v>61</v>
      </c>
      <c r="E10" s="5" t="s">
        <v>63</v>
      </c>
      <c r="F10" s="5">
        <v>60</v>
      </c>
      <c r="G10" s="5">
        <v>86.3</v>
      </c>
      <c r="H10" s="5">
        <v>120</v>
      </c>
      <c r="I10" s="5">
        <v>0</v>
      </c>
      <c r="J10" s="5">
        <v>195</v>
      </c>
      <c r="K10" s="5">
        <v>40</v>
      </c>
      <c r="L10" s="5">
        <v>0</v>
      </c>
      <c r="M10" s="5">
        <v>0</v>
      </c>
      <c r="N10" s="5">
        <f>H10+I10+J10+K10+L10+M10</f>
        <v>355</v>
      </c>
      <c r="O10" s="5">
        <v>98</v>
      </c>
      <c r="P10" s="5">
        <v>7</v>
      </c>
      <c r="Q10" s="5">
        <f>F10*0.1+G10*0.15+N10*0.5+O10*0.15+P10*0.1</f>
        <v>211.845</v>
      </c>
      <c r="R10" s="1" t="s">
        <v>20</v>
      </c>
    </row>
    <row r="11" s="1" customFormat="1" customHeight="1" spans="1:18">
      <c r="A11" s="7">
        <v>22</v>
      </c>
      <c r="B11" s="7">
        <v>20222030</v>
      </c>
      <c r="C11" s="7" t="s">
        <v>107</v>
      </c>
      <c r="D11" s="7" t="s">
        <v>61</v>
      </c>
      <c r="E11" s="7" t="s">
        <v>63</v>
      </c>
      <c r="F11" s="7">
        <v>80</v>
      </c>
      <c r="G11" s="7">
        <v>88.6</v>
      </c>
      <c r="H11" s="7">
        <v>240</v>
      </c>
      <c r="I11" s="7">
        <v>0</v>
      </c>
      <c r="J11" s="7">
        <v>110</v>
      </c>
      <c r="K11" s="7">
        <v>0</v>
      </c>
      <c r="L11" s="7">
        <v>0</v>
      </c>
      <c r="M11" s="7">
        <v>0</v>
      </c>
      <c r="N11" s="7">
        <f>H11+I11+J11+K11+L11+M11</f>
        <v>350</v>
      </c>
      <c r="O11" s="7">
        <v>98</v>
      </c>
      <c r="P11" s="7">
        <v>0</v>
      </c>
      <c r="Q11" s="7">
        <f>F11*0.1+G11*0.15+N11*0.5+O11*0.15+P11*0.1</f>
        <v>210.99</v>
      </c>
      <c r="R11" s="1" t="s">
        <v>24</v>
      </c>
    </row>
    <row r="12" s="1" customFormat="1" customHeight="1" spans="1:18">
      <c r="A12" s="8">
        <v>10</v>
      </c>
      <c r="B12" s="9">
        <v>20222015</v>
      </c>
      <c r="C12" s="9" t="s">
        <v>108</v>
      </c>
      <c r="D12" s="8" t="s">
        <v>61</v>
      </c>
      <c r="E12" s="9" t="s">
        <v>63</v>
      </c>
      <c r="F12" s="10">
        <v>80</v>
      </c>
      <c r="G12" s="10">
        <v>88.88</v>
      </c>
      <c r="H12" s="10">
        <v>240</v>
      </c>
      <c r="I12" s="8">
        <v>0</v>
      </c>
      <c r="J12" s="8">
        <v>90</v>
      </c>
      <c r="K12" s="8">
        <v>0</v>
      </c>
      <c r="L12" s="8">
        <v>0</v>
      </c>
      <c r="M12" s="16">
        <v>18</v>
      </c>
      <c r="N12" s="8">
        <f>H12+I12+J12+K12+L12+M12</f>
        <v>348</v>
      </c>
      <c r="O12" s="8">
        <v>98</v>
      </c>
      <c r="P12" s="8">
        <v>0</v>
      </c>
      <c r="Q12" s="8">
        <f>F12*0.1+G12*0.15+N12*0.5+O12*0.15+P12*0.1</f>
        <v>210.032</v>
      </c>
      <c r="R12" s="1" t="s">
        <v>24</v>
      </c>
    </row>
    <row r="13" s="1" customFormat="1" customHeight="1" spans="1:18">
      <c r="A13" s="8">
        <v>35</v>
      </c>
      <c r="B13" s="8">
        <v>20222048</v>
      </c>
      <c r="C13" s="8" t="s">
        <v>109</v>
      </c>
      <c r="D13" s="8" t="s">
        <v>61</v>
      </c>
      <c r="E13" s="8" t="s">
        <v>63</v>
      </c>
      <c r="F13" s="8">
        <v>60</v>
      </c>
      <c r="G13" s="8">
        <v>85.87</v>
      </c>
      <c r="H13" s="8">
        <v>240</v>
      </c>
      <c r="I13" s="8">
        <v>0</v>
      </c>
      <c r="J13" s="8">
        <v>105</v>
      </c>
      <c r="K13" s="8">
        <v>0</v>
      </c>
      <c r="L13" s="8">
        <v>0</v>
      </c>
      <c r="M13" s="8">
        <v>0</v>
      </c>
      <c r="N13" s="8">
        <f>H13+I13+J13+K13+L13+M13</f>
        <v>345</v>
      </c>
      <c r="O13" s="8">
        <v>98</v>
      </c>
      <c r="P13" s="8">
        <v>0</v>
      </c>
      <c r="Q13" s="8">
        <f>F13*0.1+G13*0.15+N13*0.5+O13*0.15+P13*0.1</f>
        <v>206.0805</v>
      </c>
      <c r="R13" s="1" t="s">
        <v>24</v>
      </c>
    </row>
    <row r="14" s="1" customFormat="1" customHeight="1" spans="1:18">
      <c r="A14" s="8">
        <v>30</v>
      </c>
      <c r="B14" s="8">
        <v>20222042</v>
      </c>
      <c r="C14" s="8" t="s">
        <v>110</v>
      </c>
      <c r="D14" s="8" t="s">
        <v>61</v>
      </c>
      <c r="E14" s="8" t="s">
        <v>63</v>
      </c>
      <c r="F14" s="8">
        <v>60</v>
      </c>
      <c r="G14" s="8">
        <v>85.5</v>
      </c>
      <c r="H14" s="8">
        <v>40</v>
      </c>
      <c r="I14" s="8">
        <v>0</v>
      </c>
      <c r="J14" s="8">
        <v>215</v>
      </c>
      <c r="K14" s="8">
        <v>10</v>
      </c>
      <c r="L14" s="8">
        <v>0</v>
      </c>
      <c r="M14" s="16">
        <v>0</v>
      </c>
      <c r="N14" s="8">
        <f>H14+I14+J14+K14+L14+M14</f>
        <v>265</v>
      </c>
      <c r="O14" s="8">
        <v>98</v>
      </c>
      <c r="P14" s="8">
        <v>201</v>
      </c>
      <c r="Q14" s="8">
        <f>F14*0.1+G14*0.15+N14*0.5+O14*0.15+P14*0.1</f>
        <v>186.125</v>
      </c>
      <c r="R14" s="1" t="s">
        <v>24</v>
      </c>
    </row>
    <row r="15" s="1" customFormat="1" customHeight="1" spans="1:18">
      <c r="A15" s="8">
        <v>13</v>
      </c>
      <c r="B15" s="10">
        <v>20222018</v>
      </c>
      <c r="C15" s="10" t="s">
        <v>111</v>
      </c>
      <c r="D15" s="8" t="s">
        <v>61</v>
      </c>
      <c r="E15" s="10" t="s">
        <v>63</v>
      </c>
      <c r="F15" s="8">
        <v>120</v>
      </c>
      <c r="G15" s="8">
        <v>89.13</v>
      </c>
      <c r="H15" s="8">
        <v>240</v>
      </c>
      <c r="I15" s="8">
        <v>0</v>
      </c>
      <c r="J15" s="8">
        <v>30</v>
      </c>
      <c r="K15" s="8">
        <v>0</v>
      </c>
      <c r="L15" s="8">
        <v>0</v>
      </c>
      <c r="M15" s="8">
        <v>0</v>
      </c>
      <c r="N15" s="8">
        <f>H15+I15+J15+K15+L15+M15</f>
        <v>270</v>
      </c>
      <c r="O15" s="8">
        <v>98</v>
      </c>
      <c r="P15" s="16">
        <v>90</v>
      </c>
      <c r="Q15" s="8">
        <f>F15*0.1+G15*0.15+N15*0.5+O15*0.15+P15*0.1</f>
        <v>184.0695</v>
      </c>
      <c r="R15" s="1" t="s">
        <v>24</v>
      </c>
    </row>
    <row r="16" s="1" customFormat="1" customHeight="1" spans="1:18">
      <c r="A16" s="8">
        <v>21</v>
      </c>
      <c r="B16" s="8" t="s">
        <v>112</v>
      </c>
      <c r="C16" s="8" t="s">
        <v>113</v>
      </c>
      <c r="D16" s="8" t="s">
        <v>61</v>
      </c>
      <c r="E16" s="8" t="s">
        <v>63</v>
      </c>
      <c r="F16" s="8">
        <v>180</v>
      </c>
      <c r="G16" s="8">
        <v>86.38</v>
      </c>
      <c r="H16" s="8">
        <v>80</v>
      </c>
      <c r="I16" s="8">
        <v>0</v>
      </c>
      <c r="J16" s="16">
        <v>90</v>
      </c>
      <c r="K16" s="8">
        <v>0</v>
      </c>
      <c r="L16" s="8">
        <v>0</v>
      </c>
      <c r="M16" s="16">
        <v>8</v>
      </c>
      <c r="N16" s="8">
        <f>H16+I16+J16+K16+L16+M16</f>
        <v>178</v>
      </c>
      <c r="O16" s="8">
        <v>98</v>
      </c>
      <c r="P16" s="8">
        <v>402</v>
      </c>
      <c r="Q16" s="8">
        <f>F16*0.1+G16*0.15+N16*0.5+O16*0.15+P16*0.1</f>
        <v>174.857</v>
      </c>
      <c r="R16" s="1" t="s">
        <v>24</v>
      </c>
    </row>
    <row r="17" s="1" customFormat="1" customHeight="1" spans="1:18">
      <c r="A17" s="8">
        <v>38</v>
      </c>
      <c r="B17" s="8">
        <v>20222052</v>
      </c>
      <c r="C17" s="8" t="s">
        <v>114</v>
      </c>
      <c r="D17" s="8" t="s">
        <v>61</v>
      </c>
      <c r="E17" s="8" t="s">
        <v>63</v>
      </c>
      <c r="F17" s="8">
        <v>60</v>
      </c>
      <c r="G17" s="8">
        <v>88.4</v>
      </c>
      <c r="H17" s="8">
        <v>80</v>
      </c>
      <c r="I17" s="8">
        <v>0</v>
      </c>
      <c r="J17" s="16">
        <v>200</v>
      </c>
      <c r="K17" s="8">
        <v>0</v>
      </c>
      <c r="L17" s="8">
        <v>0</v>
      </c>
      <c r="M17" s="8">
        <v>0</v>
      </c>
      <c r="N17" s="8">
        <f>H17+I17+J17+K17+L17+M17</f>
        <v>280</v>
      </c>
      <c r="O17" s="8">
        <v>98</v>
      </c>
      <c r="P17" s="8">
        <v>0</v>
      </c>
      <c r="Q17" s="8">
        <f>F17*0.1+G17*0.15+N17*0.5+O17*0.15+P17*0.1</f>
        <v>173.96</v>
      </c>
      <c r="R17" s="1" t="s">
        <v>24</v>
      </c>
    </row>
    <row r="18" s="1" customFormat="1" customHeight="1" spans="1:18">
      <c r="A18" s="8">
        <v>5</v>
      </c>
      <c r="B18" s="10">
        <v>20222010</v>
      </c>
      <c r="C18" s="10" t="s">
        <v>115</v>
      </c>
      <c r="D18" s="8" t="s">
        <v>61</v>
      </c>
      <c r="E18" s="10" t="s">
        <v>38</v>
      </c>
      <c r="F18" s="8">
        <v>60</v>
      </c>
      <c r="G18" s="8">
        <v>88.4</v>
      </c>
      <c r="H18" s="8">
        <v>0</v>
      </c>
      <c r="I18" s="8">
        <v>0</v>
      </c>
      <c r="J18" s="16">
        <v>260</v>
      </c>
      <c r="K18" s="8">
        <v>0</v>
      </c>
      <c r="L18" s="8">
        <v>0</v>
      </c>
      <c r="M18" s="8">
        <v>0</v>
      </c>
      <c r="N18" s="8">
        <f>H18+I18+J18+K18+L18+M18</f>
        <v>260</v>
      </c>
      <c r="O18" s="8">
        <v>98</v>
      </c>
      <c r="P18" s="8">
        <v>0</v>
      </c>
      <c r="Q18" s="8">
        <f>F18*0.1+G18*0.15+N18*0.5+O18*0.15+P18*0.1</f>
        <v>163.96</v>
      </c>
      <c r="R18" s="1" t="s">
        <v>24</v>
      </c>
    </row>
    <row r="19" s="1" customFormat="1" customHeight="1" spans="1:18">
      <c r="A19" s="8">
        <v>15</v>
      </c>
      <c r="B19" s="10">
        <v>20222022</v>
      </c>
      <c r="C19" s="10" t="s">
        <v>116</v>
      </c>
      <c r="D19" s="8" t="s">
        <v>61</v>
      </c>
      <c r="E19" s="10" t="s">
        <v>63</v>
      </c>
      <c r="F19" s="8">
        <v>160</v>
      </c>
      <c r="G19" s="8">
        <v>85.75</v>
      </c>
      <c r="H19" s="8">
        <v>80</v>
      </c>
      <c r="I19" s="8">
        <v>0</v>
      </c>
      <c r="J19" s="16">
        <v>60</v>
      </c>
      <c r="K19" s="8">
        <v>0</v>
      </c>
      <c r="L19" s="8">
        <v>0</v>
      </c>
      <c r="M19" s="16">
        <v>6</v>
      </c>
      <c r="N19" s="8">
        <f>H19+I19+J19+K19+L19+M19</f>
        <v>146</v>
      </c>
      <c r="O19" s="8">
        <v>98</v>
      </c>
      <c r="P19" s="16">
        <v>466</v>
      </c>
      <c r="Q19" s="8">
        <f>F19*0.1+G19*0.15+N19*0.5+O19*0.15+P19*0.1</f>
        <v>163.1625</v>
      </c>
      <c r="R19" s="1" t="s">
        <v>24</v>
      </c>
    </row>
    <row r="20" s="1" customFormat="1" customHeight="1" spans="1:18">
      <c r="A20" s="8">
        <v>16</v>
      </c>
      <c r="B20" s="10">
        <v>20222023</v>
      </c>
      <c r="C20" s="10" t="s">
        <v>117</v>
      </c>
      <c r="D20" s="8" t="s">
        <v>61</v>
      </c>
      <c r="E20" s="10" t="s">
        <v>63</v>
      </c>
      <c r="F20" s="8">
        <v>60</v>
      </c>
      <c r="G20" s="8">
        <v>88.6</v>
      </c>
      <c r="H20" s="8">
        <v>0</v>
      </c>
      <c r="I20" s="8">
        <v>0</v>
      </c>
      <c r="J20" s="16">
        <v>170</v>
      </c>
      <c r="K20" s="8">
        <v>0</v>
      </c>
      <c r="L20" s="8">
        <v>0</v>
      </c>
      <c r="M20" s="8">
        <v>0</v>
      </c>
      <c r="N20" s="8">
        <f>H20+I20+J20+K20+L20+M20</f>
        <v>170</v>
      </c>
      <c r="O20" s="8">
        <v>98</v>
      </c>
      <c r="P20" s="16">
        <v>240</v>
      </c>
      <c r="Q20" s="8">
        <f>F20*0.1+G20*0.15+N20*0.5+O20*0.15+P20*0.1</f>
        <v>142.99</v>
      </c>
      <c r="R20" s="1" t="s">
        <v>24</v>
      </c>
    </row>
    <row r="21" s="1" customFormat="1" customHeight="1" spans="1:18">
      <c r="A21" s="8">
        <v>4</v>
      </c>
      <c r="B21" s="10">
        <v>20222009</v>
      </c>
      <c r="C21" s="10" t="s">
        <v>118</v>
      </c>
      <c r="D21" s="8" t="s">
        <v>61</v>
      </c>
      <c r="E21" s="10" t="s">
        <v>38</v>
      </c>
      <c r="F21" s="8">
        <v>60</v>
      </c>
      <c r="G21" s="8">
        <v>85.5</v>
      </c>
      <c r="H21" s="8">
        <v>80</v>
      </c>
      <c r="I21" s="8">
        <v>20</v>
      </c>
      <c r="J21" s="16">
        <v>110</v>
      </c>
      <c r="K21" s="8">
        <v>0</v>
      </c>
      <c r="L21" s="8">
        <v>0</v>
      </c>
      <c r="M21" s="8">
        <v>0</v>
      </c>
      <c r="N21" s="8">
        <f>H21+I21+J21+K21+L21+M21</f>
        <v>210</v>
      </c>
      <c r="O21" s="8">
        <v>98</v>
      </c>
      <c r="P21" s="8">
        <v>0</v>
      </c>
      <c r="Q21" s="8">
        <f>F21*0.1+G21*0.15+N21*0.5+O21*0.15+P21*0.1</f>
        <v>138.525</v>
      </c>
      <c r="R21" s="1" t="s">
        <v>24</v>
      </c>
    </row>
    <row r="22" s="1" customFormat="1" customHeight="1" spans="1:18">
      <c r="A22" s="8">
        <v>7</v>
      </c>
      <c r="B22" s="10">
        <v>20222012</v>
      </c>
      <c r="C22" s="10" t="s">
        <v>119</v>
      </c>
      <c r="D22" s="8" t="s">
        <v>61</v>
      </c>
      <c r="E22" s="10" t="s">
        <v>63</v>
      </c>
      <c r="F22" s="8">
        <v>60</v>
      </c>
      <c r="G22" s="8">
        <v>88.5</v>
      </c>
      <c r="H22" s="8">
        <v>160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f>H22+I22+J22+K22+L22+M22</f>
        <v>160</v>
      </c>
      <c r="O22" s="8">
        <v>98</v>
      </c>
      <c r="P22" s="8">
        <v>0</v>
      </c>
      <c r="Q22" s="8">
        <f>F22*0.1+G22*0.15+N22*0.5+O22*0.15+P22*0.1</f>
        <v>113.975</v>
      </c>
      <c r="R22" s="1" t="s">
        <v>24</v>
      </c>
    </row>
    <row r="23" s="1" customFormat="1" customHeight="1" spans="1:18">
      <c r="A23" s="8">
        <v>18</v>
      </c>
      <c r="B23" s="8">
        <v>20222025</v>
      </c>
      <c r="C23" s="8" t="s">
        <v>120</v>
      </c>
      <c r="D23" s="8" t="s">
        <v>61</v>
      </c>
      <c r="E23" s="10" t="s">
        <v>63</v>
      </c>
      <c r="F23" s="8">
        <v>60</v>
      </c>
      <c r="G23" s="8">
        <v>86.25</v>
      </c>
      <c r="H23" s="8">
        <v>0</v>
      </c>
      <c r="I23" s="8">
        <v>0</v>
      </c>
      <c r="J23" s="8">
        <v>130</v>
      </c>
      <c r="K23" s="8">
        <v>0</v>
      </c>
      <c r="L23" s="8">
        <v>0</v>
      </c>
      <c r="M23" s="16">
        <v>18</v>
      </c>
      <c r="N23" s="8">
        <f>H23+I23+J23+K23+L23+M23</f>
        <v>148</v>
      </c>
      <c r="O23" s="8">
        <v>98</v>
      </c>
      <c r="P23" s="16">
        <v>0</v>
      </c>
      <c r="Q23" s="8">
        <f>F23*0.1+G23*0.15+N23*0.5+O23*0.15+P23*0.1</f>
        <v>107.6375</v>
      </c>
      <c r="R23" s="1" t="s">
        <v>24</v>
      </c>
    </row>
    <row r="24" s="1" customFormat="1" customHeight="1" spans="1:18">
      <c r="A24" s="8">
        <v>37</v>
      </c>
      <c r="B24" s="8">
        <v>20222050</v>
      </c>
      <c r="C24" s="8" t="s">
        <v>121</v>
      </c>
      <c r="D24" s="8" t="s">
        <v>61</v>
      </c>
      <c r="E24" s="8" t="s">
        <v>63</v>
      </c>
      <c r="F24" s="8">
        <v>60</v>
      </c>
      <c r="G24" s="8">
        <v>87.88</v>
      </c>
      <c r="H24" s="8">
        <v>0</v>
      </c>
      <c r="I24" s="8">
        <v>0</v>
      </c>
      <c r="J24" s="8">
        <v>135</v>
      </c>
      <c r="K24" s="8">
        <v>0</v>
      </c>
      <c r="L24" s="8">
        <v>0</v>
      </c>
      <c r="M24" s="8">
        <v>0</v>
      </c>
      <c r="N24" s="8">
        <f>H24+I24+J24+K24+L24+M24</f>
        <v>135</v>
      </c>
      <c r="O24" s="8">
        <v>98</v>
      </c>
      <c r="P24" s="8">
        <v>0</v>
      </c>
      <c r="Q24" s="8">
        <f>F24*0.1+G24*0.15+N24*0.5+O24*0.15+P24*0.1</f>
        <v>101.382</v>
      </c>
      <c r="R24" s="1" t="s">
        <v>24</v>
      </c>
    </row>
    <row r="25" s="1" customFormat="1" customHeight="1" spans="1:18">
      <c r="A25" s="8">
        <v>25</v>
      </c>
      <c r="B25" s="8">
        <v>20222034</v>
      </c>
      <c r="C25" s="8" t="s">
        <v>122</v>
      </c>
      <c r="D25" s="8" t="s">
        <v>61</v>
      </c>
      <c r="E25" s="8" t="s">
        <v>63</v>
      </c>
      <c r="F25" s="8">
        <v>80</v>
      </c>
      <c r="G25" s="8">
        <v>85.63</v>
      </c>
      <c r="H25" s="8">
        <v>40</v>
      </c>
      <c r="I25" s="8">
        <v>0</v>
      </c>
      <c r="J25" s="8">
        <v>80</v>
      </c>
      <c r="K25" s="8">
        <v>0</v>
      </c>
      <c r="L25" s="8">
        <v>0</v>
      </c>
      <c r="M25" s="8">
        <v>0</v>
      </c>
      <c r="N25" s="8">
        <f>H25+I25+J25+K25+L25+M25</f>
        <v>120</v>
      </c>
      <c r="O25" s="8">
        <v>98</v>
      </c>
      <c r="P25" s="8">
        <v>0</v>
      </c>
      <c r="Q25" s="8">
        <f>F25*0.1+G25*0.15+N25*0.5+O25*0.15+P25*0.1</f>
        <v>95.5445</v>
      </c>
      <c r="R25" s="1" t="s">
        <v>24</v>
      </c>
    </row>
    <row r="26" s="1" customFormat="1" customHeight="1" spans="1:18">
      <c r="A26" s="8">
        <v>26</v>
      </c>
      <c r="B26" s="8">
        <v>20222035</v>
      </c>
      <c r="C26" s="8" t="s">
        <v>123</v>
      </c>
      <c r="D26" s="8" t="s">
        <v>61</v>
      </c>
      <c r="E26" s="8" t="s">
        <v>63</v>
      </c>
      <c r="F26" s="8">
        <v>60</v>
      </c>
      <c r="G26" s="8">
        <v>85.7</v>
      </c>
      <c r="H26" s="8">
        <v>40</v>
      </c>
      <c r="I26" s="8">
        <v>0</v>
      </c>
      <c r="J26" s="8">
        <v>30</v>
      </c>
      <c r="K26" s="8">
        <v>50</v>
      </c>
      <c r="L26" s="8">
        <v>0</v>
      </c>
      <c r="M26" s="8">
        <v>0</v>
      </c>
      <c r="N26" s="8">
        <f>H26+I26+J26+K26+L26+M26</f>
        <v>120</v>
      </c>
      <c r="O26" s="8">
        <v>98</v>
      </c>
      <c r="P26" s="8">
        <v>0</v>
      </c>
      <c r="Q26" s="8">
        <f>F26*0.1+G26*0.15+N26*0.5+O26*0.15+P26*0.1</f>
        <v>93.555</v>
      </c>
      <c r="R26" s="1" t="s">
        <v>24</v>
      </c>
    </row>
    <row r="27" s="1" customFormat="1" customHeight="1" spans="1:18">
      <c r="A27" s="8">
        <v>14</v>
      </c>
      <c r="B27" s="8">
        <v>20222020</v>
      </c>
      <c r="C27" s="8" t="s">
        <v>124</v>
      </c>
      <c r="D27" s="8" t="s">
        <v>61</v>
      </c>
      <c r="E27" s="10" t="s">
        <v>63</v>
      </c>
      <c r="F27" s="8">
        <v>60</v>
      </c>
      <c r="G27" s="8">
        <v>89.1</v>
      </c>
      <c r="H27" s="8">
        <v>0</v>
      </c>
      <c r="I27" s="8">
        <v>0</v>
      </c>
      <c r="J27" s="16">
        <v>110</v>
      </c>
      <c r="K27" s="8">
        <v>0</v>
      </c>
      <c r="L27" s="8">
        <v>0</v>
      </c>
      <c r="M27" s="8">
        <v>0</v>
      </c>
      <c r="N27" s="8">
        <f>H27+I27+J27+K27+L27+M27</f>
        <v>110</v>
      </c>
      <c r="O27" s="8">
        <v>98</v>
      </c>
      <c r="P27" s="16">
        <v>36</v>
      </c>
      <c r="Q27" s="8">
        <f>F27*0.1+G27*0.15+N27*0.5+O27*0.15+P27*0.1</f>
        <v>92.665</v>
      </c>
      <c r="R27" s="1" t="s">
        <v>24</v>
      </c>
    </row>
    <row r="28" s="1" customFormat="1" customHeight="1" spans="1:18">
      <c r="A28" s="8">
        <v>36</v>
      </c>
      <c r="B28" s="8">
        <v>20222049</v>
      </c>
      <c r="C28" s="8" t="s">
        <v>125</v>
      </c>
      <c r="D28" s="8" t="s">
        <v>61</v>
      </c>
      <c r="E28" s="8" t="s">
        <v>63</v>
      </c>
      <c r="F28" s="8">
        <v>60</v>
      </c>
      <c r="G28" s="8">
        <v>88.6</v>
      </c>
      <c r="H28" s="8">
        <v>80</v>
      </c>
      <c r="I28" s="8">
        <v>0</v>
      </c>
      <c r="J28" s="16">
        <v>0</v>
      </c>
      <c r="K28" s="8">
        <v>0</v>
      </c>
      <c r="L28" s="8">
        <v>0</v>
      </c>
      <c r="M28" s="8">
        <v>6</v>
      </c>
      <c r="N28" s="8">
        <f>H28+I28+J28+K28+L28+M28</f>
        <v>86</v>
      </c>
      <c r="O28" s="8">
        <v>98</v>
      </c>
      <c r="P28" s="8">
        <v>10</v>
      </c>
      <c r="Q28" s="8">
        <f>F28*0.1+G28*0.15+N28*0.5+O28*0.15+P28*0.1</f>
        <v>77.99</v>
      </c>
      <c r="R28" s="1" t="s">
        <v>24</v>
      </c>
    </row>
    <row r="29" s="1" customFormat="1" customHeight="1" spans="1:18">
      <c r="A29" s="11">
        <v>33</v>
      </c>
      <c r="B29" s="11">
        <v>20222046</v>
      </c>
      <c r="C29" s="11" t="s">
        <v>126</v>
      </c>
      <c r="D29" s="11" t="s">
        <v>61</v>
      </c>
      <c r="E29" s="11" t="s">
        <v>63</v>
      </c>
      <c r="F29" s="11">
        <v>60</v>
      </c>
      <c r="G29" s="11">
        <v>86.2</v>
      </c>
      <c r="H29" s="11">
        <v>0</v>
      </c>
      <c r="I29" s="11">
        <v>0</v>
      </c>
      <c r="J29" s="11">
        <v>80</v>
      </c>
      <c r="K29" s="11">
        <v>0</v>
      </c>
      <c r="L29" s="11">
        <v>0</v>
      </c>
      <c r="M29" s="11">
        <v>0</v>
      </c>
      <c r="N29" s="11">
        <f>H29+I29+J29+K29+L29+M29</f>
        <v>80</v>
      </c>
      <c r="O29" s="11">
        <v>98</v>
      </c>
      <c r="P29" s="11">
        <v>0</v>
      </c>
      <c r="Q29" s="11">
        <f>F29*0.1+G29*0.15+N29*0.5+O29*0.15+P29*0.1</f>
        <v>73.63</v>
      </c>
      <c r="R29" s="1" t="s">
        <v>24</v>
      </c>
    </row>
    <row r="30" s="1" customFormat="1" customHeight="1" spans="1:18">
      <c r="A30" s="12">
        <v>2</v>
      </c>
      <c r="B30" s="13">
        <v>20222006</v>
      </c>
      <c r="C30" s="13" t="s">
        <v>127</v>
      </c>
      <c r="D30" s="12" t="s">
        <v>61</v>
      </c>
      <c r="E30" s="13" t="s">
        <v>38</v>
      </c>
      <c r="F30" s="12">
        <v>60</v>
      </c>
      <c r="G30" s="12">
        <v>86.3</v>
      </c>
      <c r="H30" s="12">
        <v>0</v>
      </c>
      <c r="I30" s="12">
        <v>0</v>
      </c>
      <c r="J30" s="12">
        <v>75</v>
      </c>
      <c r="K30" s="12">
        <v>0</v>
      </c>
      <c r="L30" s="12">
        <v>0</v>
      </c>
      <c r="M30" s="12">
        <v>0</v>
      </c>
      <c r="N30" s="12">
        <f>H30+I30+J30+K30+L30+M30</f>
        <v>75</v>
      </c>
      <c r="O30" s="12">
        <v>98</v>
      </c>
      <c r="P30" s="12">
        <v>0</v>
      </c>
      <c r="Q30" s="12">
        <f>F30*0.1+G30*0.15+N30*0.5+O30*0.15+P30*0.1</f>
        <v>71.145</v>
      </c>
      <c r="R30" s="1" t="s">
        <v>34</v>
      </c>
    </row>
    <row r="31" s="1" customFormat="1" customHeight="1" spans="1:18">
      <c r="A31" s="14">
        <v>19</v>
      </c>
      <c r="B31" s="14">
        <v>20222027</v>
      </c>
      <c r="C31" s="14" t="s">
        <v>128</v>
      </c>
      <c r="D31" s="14" t="s">
        <v>61</v>
      </c>
      <c r="E31" s="14" t="s">
        <v>63</v>
      </c>
      <c r="F31" s="14">
        <v>120</v>
      </c>
      <c r="G31" s="14">
        <v>87.4</v>
      </c>
      <c r="H31" s="14">
        <v>0</v>
      </c>
      <c r="I31" s="14">
        <v>0</v>
      </c>
      <c r="J31" s="14">
        <v>10</v>
      </c>
      <c r="K31" s="14">
        <v>0</v>
      </c>
      <c r="L31" s="14">
        <v>0</v>
      </c>
      <c r="M31" s="14">
        <v>38</v>
      </c>
      <c r="N31" s="14">
        <f>H31+I31+J31+K31+L31+M31</f>
        <v>48</v>
      </c>
      <c r="O31" s="14">
        <v>98</v>
      </c>
      <c r="P31" s="14">
        <v>60</v>
      </c>
      <c r="Q31" s="14">
        <f>F31*0.1+G31*0.15+N31*0.5+O31*0.15+P31*0.1</f>
        <v>69.81</v>
      </c>
      <c r="R31" s="1" t="s">
        <v>34</v>
      </c>
    </row>
    <row r="32" s="1" customFormat="1" customHeight="1" spans="1:18">
      <c r="A32" s="14">
        <v>23</v>
      </c>
      <c r="B32" s="14">
        <v>20222031</v>
      </c>
      <c r="C32" s="14" t="s">
        <v>129</v>
      </c>
      <c r="D32" s="14" t="s">
        <v>61</v>
      </c>
      <c r="E32" s="14" t="s">
        <v>63</v>
      </c>
      <c r="F32" s="14">
        <v>62</v>
      </c>
      <c r="G32" s="14">
        <v>88</v>
      </c>
      <c r="H32" s="14">
        <v>0</v>
      </c>
      <c r="I32" s="14">
        <v>0</v>
      </c>
      <c r="J32" s="14">
        <v>35</v>
      </c>
      <c r="K32" s="14">
        <v>0</v>
      </c>
      <c r="L32" s="14">
        <v>20</v>
      </c>
      <c r="M32" s="14">
        <v>6</v>
      </c>
      <c r="N32" s="14">
        <f>H32+I32+J32+K32+L32+M32</f>
        <v>61</v>
      </c>
      <c r="O32" s="14">
        <v>98</v>
      </c>
      <c r="P32" s="14">
        <v>0</v>
      </c>
      <c r="Q32" s="14">
        <f>F32*0.1+G32*0.15+N32*0.5+O32*0.15+P32*0.1</f>
        <v>64.6</v>
      </c>
      <c r="R32" s="1" t="s">
        <v>34</v>
      </c>
    </row>
    <row r="33" s="1" customFormat="1" customHeight="1" spans="1:18">
      <c r="A33" s="14">
        <v>27</v>
      </c>
      <c r="B33" s="14">
        <v>20222037</v>
      </c>
      <c r="C33" s="14" t="s">
        <v>130</v>
      </c>
      <c r="D33" s="14" t="s">
        <v>61</v>
      </c>
      <c r="E33" s="14" t="s">
        <v>63</v>
      </c>
      <c r="F33" s="14">
        <v>60</v>
      </c>
      <c r="G33" s="14">
        <v>84.5</v>
      </c>
      <c r="H33" s="14">
        <v>0</v>
      </c>
      <c r="I33" s="14">
        <v>0</v>
      </c>
      <c r="J33" s="14">
        <v>40</v>
      </c>
      <c r="K33" s="14">
        <v>0</v>
      </c>
      <c r="L33" s="14">
        <v>0</v>
      </c>
      <c r="M33" s="14">
        <v>0</v>
      </c>
      <c r="N33" s="14">
        <f>H33+I33+J33+K33+L33+M33</f>
        <v>40</v>
      </c>
      <c r="O33" s="14">
        <v>98</v>
      </c>
      <c r="P33" s="14">
        <v>53.5</v>
      </c>
      <c r="Q33" s="14">
        <f>F33*0.1+G33*0.15+N33*0.5+O33*0.15+P33*0.1</f>
        <v>58.725</v>
      </c>
      <c r="R33" s="1" t="s">
        <v>34</v>
      </c>
    </row>
    <row r="34" s="1" customFormat="1" customHeight="1" spans="1:18">
      <c r="A34" s="14">
        <v>9</v>
      </c>
      <c r="B34" s="15">
        <v>20222014</v>
      </c>
      <c r="C34" s="15" t="s">
        <v>131</v>
      </c>
      <c r="D34" s="14" t="s">
        <v>61</v>
      </c>
      <c r="E34" s="15" t="s">
        <v>63</v>
      </c>
      <c r="F34" s="14">
        <v>60</v>
      </c>
      <c r="G34" s="14">
        <v>88.9</v>
      </c>
      <c r="H34" s="14">
        <v>0</v>
      </c>
      <c r="I34" s="14">
        <v>0</v>
      </c>
      <c r="J34" s="14">
        <v>30</v>
      </c>
      <c r="K34" s="14">
        <v>0</v>
      </c>
      <c r="L34" s="14">
        <v>0</v>
      </c>
      <c r="M34" s="14">
        <v>0</v>
      </c>
      <c r="N34" s="14">
        <f>H34+I34+J34+K34+L34+M34</f>
        <v>30</v>
      </c>
      <c r="O34" s="14">
        <v>98</v>
      </c>
      <c r="P34" s="14">
        <v>0</v>
      </c>
      <c r="Q34" s="14">
        <f>F34*0.1+G34*0.15+N34*0.5+O34*0.15+P34*0.1</f>
        <v>49.035</v>
      </c>
      <c r="R34" s="1" t="s">
        <v>34</v>
      </c>
    </row>
    <row r="35" s="1" customFormat="1" customHeight="1" spans="1:18">
      <c r="A35" s="14">
        <v>11</v>
      </c>
      <c r="B35" s="15">
        <v>20222016</v>
      </c>
      <c r="C35" s="15" t="s">
        <v>132</v>
      </c>
      <c r="D35" s="14" t="s">
        <v>61</v>
      </c>
      <c r="E35" s="15" t="s">
        <v>63</v>
      </c>
      <c r="F35" s="14">
        <v>100</v>
      </c>
      <c r="G35" s="14">
        <v>88.6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15</v>
      </c>
      <c r="N35" s="14">
        <f>H35+I35+J35+K35+L35+M35</f>
        <v>15</v>
      </c>
      <c r="O35" s="14">
        <v>98</v>
      </c>
      <c r="P35" s="14">
        <v>0</v>
      </c>
      <c r="Q35" s="14">
        <f>F35*0.1+G35*0.15+N35*0.5+O35*0.15+P35*0.1</f>
        <v>45.49</v>
      </c>
      <c r="R35" s="1" t="s">
        <v>34</v>
      </c>
    </row>
    <row r="36" s="1" customFormat="1" customHeight="1" spans="1:18">
      <c r="A36" s="14">
        <v>28</v>
      </c>
      <c r="B36" s="14">
        <v>20222038</v>
      </c>
      <c r="C36" s="14" t="s">
        <v>133</v>
      </c>
      <c r="D36" s="14" t="s">
        <v>61</v>
      </c>
      <c r="E36" s="14" t="s">
        <v>63</v>
      </c>
      <c r="F36" s="14">
        <v>80</v>
      </c>
      <c r="G36" s="14">
        <v>85.2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f>H36+I36+J36+K36+L36+M36</f>
        <v>0</v>
      </c>
      <c r="O36" s="14">
        <v>98</v>
      </c>
      <c r="P36" s="14">
        <v>0</v>
      </c>
      <c r="Q36" s="14">
        <f>F36*0.1+G36*0.15+N36*0.5+O36*0.15+P36*0.1</f>
        <v>35.48</v>
      </c>
      <c r="R36" s="1" t="s">
        <v>34</v>
      </c>
    </row>
    <row r="37" s="1" customFormat="1" customHeight="1" spans="1:18">
      <c r="A37" s="14">
        <v>6</v>
      </c>
      <c r="B37" s="15">
        <v>20222011</v>
      </c>
      <c r="C37" s="15" t="s">
        <v>134</v>
      </c>
      <c r="D37" s="14" t="s">
        <v>61</v>
      </c>
      <c r="E37" s="15" t="s">
        <v>63</v>
      </c>
      <c r="F37" s="14">
        <v>60</v>
      </c>
      <c r="G37" s="14">
        <v>86.2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f>H37+I37+J37+K37+L37+M37</f>
        <v>0</v>
      </c>
      <c r="O37" s="14">
        <v>98</v>
      </c>
      <c r="P37" s="14">
        <v>0</v>
      </c>
      <c r="Q37" s="14">
        <f>F37*0.1+G37*0.15+N37*0.5+O37*0.15+P37*0.1</f>
        <v>33.63</v>
      </c>
      <c r="R37" s="1" t="s">
        <v>34</v>
      </c>
    </row>
    <row r="38" s="1" customFormat="1" customHeight="1" spans="1:18">
      <c r="A38" s="14">
        <v>17</v>
      </c>
      <c r="B38" s="15">
        <v>20222024</v>
      </c>
      <c r="C38" s="15" t="s">
        <v>135</v>
      </c>
      <c r="D38" s="14" t="s">
        <v>61</v>
      </c>
      <c r="E38" s="15" t="s">
        <v>63</v>
      </c>
      <c r="F38" s="14">
        <v>60</v>
      </c>
      <c r="G38" s="14">
        <v>85.63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f>H38+I38+J38+K38+L38+M38</f>
        <v>0</v>
      </c>
      <c r="O38" s="14">
        <v>98</v>
      </c>
      <c r="P38" s="14">
        <v>0</v>
      </c>
      <c r="Q38" s="14">
        <f>F38*0.1+G38*0.15+N38*0.5+O38*0.15+P38*0.1</f>
        <v>33.5445</v>
      </c>
      <c r="R38" s="1" t="s">
        <v>34</v>
      </c>
    </row>
    <row r="39" s="1" customFormat="1" customHeight="1" spans="1:18">
      <c r="A39" s="14">
        <v>3</v>
      </c>
      <c r="B39" s="15">
        <v>20222008</v>
      </c>
      <c r="C39" s="15" t="s">
        <v>136</v>
      </c>
      <c r="D39" s="14" t="s">
        <v>61</v>
      </c>
      <c r="E39" s="15" t="s">
        <v>38</v>
      </c>
      <c r="F39" s="14">
        <v>60</v>
      </c>
      <c r="G39" s="14">
        <v>85.2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f>H39+I39+J39+K39+L39+M39</f>
        <v>0</v>
      </c>
      <c r="O39" s="14">
        <v>98</v>
      </c>
      <c r="P39" s="14">
        <v>0</v>
      </c>
      <c r="Q39" s="14">
        <f>F39*0.1+G39*0.15+N39*0.5+O39*0.15+P39*0.1</f>
        <v>33.48</v>
      </c>
      <c r="R39" s="1" t="s">
        <v>34</v>
      </c>
    </row>
    <row r="40" s="1" customFormat="1" customHeight="1" spans="1:18">
      <c r="A40" s="14">
        <v>12</v>
      </c>
      <c r="B40" s="15">
        <v>20222017</v>
      </c>
      <c r="C40" s="15" t="s">
        <v>137</v>
      </c>
      <c r="D40" s="14" t="s">
        <v>61</v>
      </c>
      <c r="E40" s="15" t="s">
        <v>63</v>
      </c>
      <c r="F40" s="14">
        <v>60</v>
      </c>
      <c r="G40" s="14">
        <v>84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f>H40+I40+J40+K40+L40+M40</f>
        <v>0</v>
      </c>
      <c r="O40" s="14">
        <v>98</v>
      </c>
      <c r="P40" s="14">
        <v>0</v>
      </c>
      <c r="Q40" s="14">
        <f>F40*0.1+G40*0.15+N40*0.5+O40*0.15+P40*0.1</f>
        <v>33.3</v>
      </c>
      <c r="R40" s="1" t="s">
        <v>34</v>
      </c>
    </row>
    <row r="41" s="1" customFormat="1" customHeight="1" spans="1:17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="1" customFormat="1" customHeight="1" spans="1:17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="1" customFormat="1" customHeight="1" spans="1:17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="1" customFormat="1" customHeight="1" spans="1:17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="1" customFormat="1" customHeight="1" spans="1:17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="1" customFormat="1" customHeight="1" spans="1:17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="1" customFormat="1" customHeight="1" spans="1:1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="1" customFormat="1" customHeight="1" spans="1:17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="1" customFormat="1" customHeight="1" spans="1:17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</sheetData>
  <sortState ref="A3:Q40">
    <sortCondition ref="Q3:Q40" descending="1"/>
  </sortState>
  <mergeCells count="11">
    <mergeCell ref="H1:N1"/>
    <mergeCell ref="A1:A2"/>
    <mergeCell ref="B1:B2"/>
    <mergeCell ref="C1:C2"/>
    <mergeCell ref="D1:D2"/>
    <mergeCell ref="E1:E2"/>
    <mergeCell ref="F1:F2"/>
    <mergeCell ref="G1:G2"/>
    <mergeCell ref="O1:O2"/>
    <mergeCell ref="P1:P2"/>
    <mergeCell ref="Q1:Q2"/>
  </mergeCells>
  <conditionalFormatting sqref="F12">
    <cfRule type="duplicateValues" dxfId="0" priority="1"/>
  </conditionalFormatting>
  <conditionalFormatting sqref="C3:C40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学硕班</vt:lpstr>
      <vt:lpstr>21级博士</vt:lpstr>
      <vt:lpstr>22级博士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JwK</dc:creator>
  <cp:lastModifiedBy>JwK</cp:lastModifiedBy>
  <dcterms:created xsi:type="dcterms:W3CDTF">2023-09-01T00:49:00Z</dcterms:created>
  <dcterms:modified xsi:type="dcterms:W3CDTF">2023-09-21T00:37:27Z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</Properties>
</file>